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name="部门财务收支预算总表01-1" sheetId="1" r:id="rId2"/>
    <sheet name="部门收入预算表01-2" sheetId="2" r:id="rId3"/>
    <sheet name="部门支出预算表01-3" sheetId="3" r:id="rId4"/>
    <sheet name="部门财政拨款收支预算总表02-1" sheetId="4" r:id="rId5"/>
    <sheet name="一般公共预算支出预算表02-2" sheetId="5" r:id="rId6"/>
    <sheet name="一般公共预算“三公”经费支出预算表03" sheetId="6" r:id="rId7"/>
    <sheet name="部门基本支出预算表04" sheetId="7" r:id="rId8"/>
    <sheet name="部门项目支出预算表05-1" sheetId="8" r:id="rId9"/>
    <sheet name="部门项目支出绩效目标表05-2" sheetId="9" r:id="rId10"/>
    <sheet name="部门政府性基金预算支出预算表06" sheetId="10" r:id="rId11"/>
    <sheet name="部门政府采购预算表07" sheetId="11" r:id="rId12"/>
    <sheet name="部门政府购买服务预算表08" sheetId="12" r:id="rId13"/>
    <sheet name="市对下转移支付预算表09-1" sheetId="13" r:id="rId14"/>
    <sheet name="市对下转移支付绩效目标表09-2" sheetId="14" r:id="rId15"/>
    <sheet name="新增资产配置表10" sheetId="15" r:id="rId16"/>
    <sheet name="上级转移支付补助项目支出预算表11" sheetId="16" r:id="rId17"/>
    <sheet name="部门项目中期规划预算表12" sheetId="17" r:id="rId18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'市对下转移支付预算表09-1'!$A:$A,'市对下转移支付预算表09-1'!$1:$1</definedName>
    <definedName name="_xlnm.Print_Titles" localSheetId="13">'市对下转移支付绩效目标表09-2'!$A:$A,'市对下转移支付绩效目标表09-2'!$1:$1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</definedNames>
  <calcPr calcId="0" iterate="0" iterateCount="100" iterateDelta="0.001"/>
</workbook>
</file>

<file path=xl/sharedStrings.xml><?xml version="1.0" encoding="utf-8"?>
<sst xmlns="http://schemas.openxmlformats.org/spreadsheetml/2006/main" count="2531" uniqueCount="575">
  <si>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</si>
  <si>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</si>
  <si>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</si>
  <si>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</si>
  <si>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</si>
  <si>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</si>
  <si>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</si>
  <si>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</si>
  <si>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</si>
  <si>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</si>
  <si>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</si>
  <si>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</si>
  <si>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</si>
  <si>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</si>
  <si>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</si>
  <si>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</si>
  <si>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</si>
  <si>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</si>
  <si>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</si>
  <si>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</si>
  <si>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</si>
  <si>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</si>
  <si>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</si>
  <si>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</si>
  <si>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</si>
  <si>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</si>
  <si>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</si>
  <si>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</si>
  <si>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</si>
  <si>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</si>
  <si>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</si>
  <si>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</si>
  <si>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</si>
  <si>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</si>
  <si>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</si>
  <si>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</si>
  <si>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</si>
  <si>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</si>
  <si>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</si>
  <si>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</si>
  <si>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</si>
  <si>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</si>
  <si>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</si>
  <si>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</si>
  <si>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</si>
  <si>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</si>
  <si>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</si>
  <si>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</si>
  <si>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</si>
  <si>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</si>
  <si>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</si>
  <si>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</si>
  <si>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</si>
  <si>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</si>
  <si>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</si>
  <si>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</si>
  <si>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</si>
  <si>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</si>
  <si>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</si>
  <si>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</si>
  <si>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</si>
  <si>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</si>
  <si>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</si>
  <si>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</si>
  <si>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</si>
  <si>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</si>
  <si>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</si>
  <si>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</si>
  <si>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126001</t>
  </si>
  <si>
    <t>昆明市水务局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</si>
  <si>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</si>
  <si>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</si>
  <si>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</si>
  <si>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</si>
  <si>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</si>
  <si>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</si>
  <si>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</si>
  <si>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</si>
  <si>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</si>
  <si>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</si>
  <si>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</si>
  <si>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</si>
  <si>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</si>
  <si>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</si>
  <si>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</si>
  <si>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</si>
  <si>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</si>
  <si>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</si>
  <si>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</si>
  <si>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</si>
  <si>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</si>
  <si>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</si>
  <si>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</si>
  <si>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</si>
  <si>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</si>
  <si>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</si>
  <si>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</si>
  <si>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</si>
  <si>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</si>
  <si>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</si>
  <si>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</si>
  <si>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</si>
  <si>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</si>
  <si>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</si>
  <si>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</si>
  <si>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</si>
  <si>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</si>
  <si>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</si>
  <si>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21011</t>
  </si>
  <si>
    <t>行政事业单位医疗</t>
  </si>
  <si>
    <t>2101101</t>
  </si>
  <si>
    <t>行政单位医疗</t>
  </si>
  <si>
    <t>2101103</t>
  </si>
  <si>
    <t>公务员医疗补助</t>
  </si>
  <si>
    <t>2101199</t>
  </si>
  <si>
    <t>其他行政事业单位医疗支出</t>
  </si>
  <si>
    <t>212</t>
  </si>
  <si>
    <t>城乡社区支出</t>
  </si>
  <si>
    <t>21213</t>
  </si>
  <si>
    <t>城市基础设施配套费安排的支出</t>
  </si>
  <si>
    <t>2121304</t>
  </si>
  <si>
    <t>城市防洪</t>
  </si>
  <si>
    <t>213</t>
  </si>
  <si>
    <t>农林水支出</t>
  </si>
  <si>
    <t>21301</t>
  </si>
  <si>
    <t>农业农村</t>
  </si>
  <si>
    <t>2130101</t>
  </si>
  <si>
    <t>行政运行</t>
  </si>
  <si>
    <t>21303</t>
  </si>
  <si>
    <t>水利</t>
  </si>
  <si>
    <t>2130301</t>
  </si>
  <si>
    <t>2130304</t>
  </si>
  <si>
    <t>水利行业业务管理</t>
  </si>
  <si>
    <t>2130308</t>
  </si>
  <si>
    <t>水利前期工作</t>
  </si>
  <si>
    <t>2130310</t>
  </si>
  <si>
    <t>水土保持</t>
  </si>
  <si>
    <t>2130311</t>
  </si>
  <si>
    <t>水资源节约管理与保护</t>
  </si>
  <si>
    <t>2130316</t>
  </si>
  <si>
    <t>农村水利</t>
  </si>
  <si>
    <t>2130399</t>
  </si>
  <si>
    <t>其他水利支出</t>
  </si>
  <si>
    <t>221</t>
  </si>
  <si>
    <t>住房保障支出</t>
  </si>
  <si>
    <t>22102</t>
  </si>
  <si>
    <t>住房改革支出</t>
  </si>
  <si>
    <t>2210201</t>
  </si>
  <si>
    <t>住房公积金</t>
  </si>
  <si>
    <t>2210203</t>
  </si>
  <si>
    <t>购房补贴</t>
  </si>
  <si>
    <t>230</t>
  </si>
  <si>
    <t>转移性支出</t>
  </si>
  <si>
    <t>23002</t>
  </si>
  <si>
    <t>一般性转移支付</t>
  </si>
  <si>
    <t>2300252</t>
  </si>
  <si>
    <t>农林水共同财政事权转移支付支出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</si>
  <si>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</si>
  <si>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</si>
  <si>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</si>
  <si>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</si>
  <si>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</si>
  <si>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</si>
  <si>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</si>
  <si>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</si>
  <si>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</si>
  <si>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</si>
  <si>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</si>
  <si>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</si>
  <si>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</si>
  <si>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</si>
  <si>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</si>
  <si>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</si>
  <si>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</si>
  <si>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</si>
  <si>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</si>
  <si>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</si>
  <si>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</si>
  <si>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</si>
  <si>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</si>
  <si>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</si>
  <si>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</si>
  <si>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</si>
  <si>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</si>
  <si>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</si>
  <si>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</si>
  <si>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</si>
  <si>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</si>
  <si>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</si>
  <si>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</si>
  <si>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</si>
  <si>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</si>
  <si>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</si>
  <si>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</si>
  <si>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</si>
  <si>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</si>
  <si>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</si>
  <si>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</si>
  <si>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</si>
  <si>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</si>
  <si>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</si>
  <si>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</si>
  <si>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</si>
  <si>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</si>
  <si>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</si>
  <si>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</si>
  <si>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</si>
  <si>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</si>
  <si>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</si>
  <si>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</si>
  <si>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</si>
  <si>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</si>
  <si>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</si>
  <si>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</si>
  <si>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</si>
  <si>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</si>
  <si>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</si>
  <si>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</si>
  <si>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</si>
  <si>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</si>
  <si>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</si>
  <si>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530100210000000009353</t>
  </si>
  <si>
    <t>行政人员支出工资</t>
  </si>
  <si>
    <t>30101</t>
  </si>
  <si>
    <t>基本工资</t>
  </si>
  <si>
    <t>30102</t>
  </si>
  <si>
    <t>津贴补贴</t>
  </si>
  <si>
    <t>30103</t>
  </si>
  <si>
    <t>奖金</t>
  </si>
  <si>
    <t>530100210000000009354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</si>
  <si>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</si>
  <si>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</si>
  <si>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</si>
  <si>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</si>
  <si>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</si>
  <si>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</si>
  <si>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</si>
  <si>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</si>
  <si>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</si>
  <si>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</si>
  <si>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</si>
  <si>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30307</t>
  </si>
  <si>
    <t>医疗费补助</t>
  </si>
  <si>
    <t>530100210000000009355</t>
  </si>
  <si>
    <t>30113</t>
  </si>
  <si>
    <t>530100210000000009356</t>
  </si>
  <si>
    <t>对个人和家庭的补助</t>
  </si>
  <si>
    <t>30305</t>
  </si>
  <si>
    <t>生活补助</t>
  </si>
  <si>
    <t>530100210000000009357</t>
  </si>
  <si>
    <t>公车购置及运维费</t>
  </si>
  <si>
    <t>30231</t>
  </si>
  <si>
    <t>公务用车运行维护费</t>
  </si>
  <si>
    <t>530100210000000009358</t>
  </si>
  <si>
    <t>行政人员公务交通补贴</t>
  </si>
  <si>
    <t>30239</t>
  </si>
  <si>
    <t>其他交通费用</t>
  </si>
  <si>
    <t>530100210000000009359</t>
  </si>
  <si>
    <t>工会经费</t>
  </si>
  <si>
    <t>30228</t>
  </si>
  <si>
    <t>530100210000000009360</t>
  </si>
  <si>
    <t>一般公用经费</t>
  </si>
  <si>
    <t>30201</t>
  </si>
  <si>
    <t>办公费</t>
  </si>
  <si>
    <t>30207</t>
  </si>
  <si>
    <t>邮电费</t>
  </si>
  <si>
    <t>30211</t>
  </si>
  <si>
    <t>差旅费</t>
  </si>
  <si>
    <t>30213</t>
  </si>
  <si>
    <t>维修（护）费</t>
  </si>
  <si>
    <t>30215</t>
  </si>
  <si>
    <t>会议费</t>
  </si>
  <si>
    <t>30216</t>
  </si>
  <si>
    <t>培训费</t>
  </si>
  <si>
    <t>30299</t>
  </si>
  <si>
    <t>其他商品和服务支出</t>
  </si>
  <si>
    <t>530100210000000018901</t>
  </si>
  <si>
    <t>30217</t>
  </si>
  <si>
    <t>530100231100001421579</t>
  </si>
  <si>
    <t>行政人员奖金</t>
  </si>
  <si>
    <t>530100231100001421580</t>
  </si>
  <si>
    <t>行政人员住房补贴</t>
  </si>
  <si>
    <t>530100231100001421594</t>
  </si>
  <si>
    <t>编外聘用人员支出</t>
  </si>
  <si>
    <t>30199</t>
  </si>
  <si>
    <t>其他工资福利支出</t>
  </si>
  <si>
    <t>预算05-1表</t>
  </si>
  <si>
    <t>项目分类</t>
  </si>
  <si>
    <t>项目单位</t>
  </si>
  <si>
    <t>本年拨款</t>
  </si>
  <si>
    <t>其中：本次下达</t>
  </si>
  <si>
    <t>专项业务类</t>
  </si>
  <si>
    <t>530100210000000007903</t>
  </si>
  <si>
    <t>农村水利水电管理工作经费</t>
  </si>
  <si>
    <t>30227</t>
  </si>
  <si>
    <t>委托业务费</t>
  </si>
  <si>
    <t>530100210000000010139</t>
  </si>
  <si>
    <t>昆明市滇池流域外河道水质自动监测站点运维经费</t>
  </si>
  <si>
    <t>530100231100001105366</t>
  </si>
  <si>
    <t>新增资产配置经费</t>
  </si>
  <si>
    <t>31002</t>
  </si>
  <si>
    <t>办公设备购置</t>
  </si>
  <si>
    <t>530100231100001106942</t>
  </si>
  <si>
    <t>水土保持监督管理、营商环境建设、水利行业行政审批服务经费</t>
  </si>
  <si>
    <t>31204</t>
  </si>
  <si>
    <t>费用补贴</t>
  </si>
  <si>
    <t>530100241100002462167</t>
  </si>
  <si>
    <t>全市水务行业监督管理专项经费</t>
  </si>
  <si>
    <t>530100261100005159186</t>
  </si>
  <si>
    <t>（本级）第一批水利发展资金</t>
  </si>
  <si>
    <t>事业发展类</t>
  </si>
  <si>
    <t>530100210000000009395</t>
  </si>
  <si>
    <t>水利前期项目专项资金</t>
  </si>
  <si>
    <t>530100251100004654023</t>
  </si>
  <si>
    <t>盘龙江幸福河湖建设规划方案经费</t>
  </si>
  <si>
    <t>530100261100005326872</t>
  </si>
  <si>
    <t>盘龙江流域综合治理工程项目资金</t>
  </si>
  <si>
    <t>30905</t>
  </si>
  <si>
    <t>基础设施建设</t>
  </si>
  <si>
    <t>530100261100005159209</t>
  </si>
  <si>
    <t>提前下达2026年水利发展资金</t>
  </si>
  <si>
    <t>39999</t>
  </si>
  <si>
    <t>530100261100005326875</t>
  </si>
  <si>
    <t>洛龙河河道综合整治项目资金</t>
  </si>
  <si>
    <t>530100261100005326876</t>
  </si>
  <si>
    <t>新海河河道综合整治项目资金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</si>
  <si>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</si>
  <si>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</si>
  <si>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</si>
  <si>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</si>
  <si>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</si>
  <si>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</si>
  <si>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</si>
  <si>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</si>
  <si>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</si>
  <si>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</si>
  <si>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</si>
  <si>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取得昆明市十五五水安全保障规划批复</t>
  </si>
  <si>
    <t>产出指标</t>
  </si>
  <si>
    <t>数量指标</t>
  </si>
  <si>
    <t>研究报告数量</t>
  </si>
  <si>
    <t>&gt;=</t>
  </si>
  <si>
    <t>个</t>
  </si>
  <si>
    <t>定量指标</t>
  </si>
  <si>
    <t>形成最终研究报告个数。</t>
  </si>
  <si>
    <t>质量指标</t>
  </si>
  <si>
    <t>验收通过率</t>
  </si>
  <si>
    <t>100</t>
  </si>
  <si>
    <t>%</t>
  </si>
  <si>
    <t>反映研究成果验收通过情况。
验收通过率=评审通过的研究成果/上报参加评审的研究成果数量*100%。</t>
  </si>
  <si>
    <t>效益指标</t>
  </si>
  <si>
    <t>社会效益</t>
  </si>
  <si>
    <t>领导批示圈阅次数</t>
  </si>
  <si>
    <t>次</t>
  </si>
  <si>
    <t>反映研究成果获得领导批示圈阅情况。</t>
  </si>
  <si>
    <t>研究成果采纳率</t>
  </si>
  <si>
    <t>80</t>
  </si>
  <si>
    <t>反映上报至省级部门的建议、意见被采纳的情况。
研究成果采纳率=上报至省级部门被其采纳的建议、意见条数/上报至省级部门的建议、意见数量*100%。</t>
  </si>
  <si>
    <t>满意度指标</t>
  </si>
  <si>
    <t>服务对象满意度</t>
  </si>
  <si>
    <t>95</t>
  </si>
  <si>
    <t>反映服务对象对政策研究工作的整体满意情况。
服务对象满意度=（对政策研究工作的整体满意的人数/问卷调查人数）*100%</t>
  </si>
  <si>
    <t>按照国家及地方水土保持法律法规、营商环境建设、加强行政审批中介服务等要求，完成国家及省级考核昆明市的水土保持工作任务，进一步规范和加强生产建设项目水土保持监督管理工作，提升营商环境（获得用水指标），实现事项办理零跑腿，减成本，进一步规范水利行业涉及中介服务的行政审批。</t>
  </si>
  <si>
    <t>水利行业行政审批服务</t>
  </si>
  <si>
    <t>生产建设项目水土保持方案技术评审、建设项目水资源论证报告技术评审、水利基建项目初步设计文件技术评审</t>
  </si>
  <si>
    <t>水土保持方案实施情况跟踪检查、自主验收情况核查</t>
  </si>
  <si>
    <t>20</t>
  </si>
  <si>
    <t>水利行业行政审批服务到位率</t>
  </si>
  <si>
    <t>=</t>
  </si>
  <si>
    <t>完成生产建设项目水土保持方案技术评审、建设项目水资源论证报告技术评审、水利基建项目初步设计文件技术评</t>
  </si>
  <si>
    <t>完成年度生态建设任务</t>
  </si>
  <si>
    <t>327</t>
  </si>
  <si>
    <t>平方公里</t>
  </si>
  <si>
    <t>按省水利厅下达文件执行</t>
  </si>
  <si>
    <t>时效指标</t>
  </si>
  <si>
    <t>水利行业行政审批服务完成时限</t>
  </si>
  <si>
    <t>&lt;=</t>
  </si>
  <si>
    <t>承诺办理时限</t>
  </si>
  <si>
    <t>天</t>
  </si>
  <si>
    <t>生态效益</t>
  </si>
  <si>
    <t>水土流失治理面积</t>
  </si>
  <si>
    <t>加强水土保持监管，防止水土流失，保护生态环境。</t>
  </si>
  <si>
    <t>可持续影响</t>
  </si>
  <si>
    <t>提升水土保持监管水平和力度，生态环境较上一年度改善提升，营商环境不断提升</t>
  </si>
  <si>
    <t>定性指标</t>
  </si>
  <si>
    <t>水土保持工作及营商环境服务对象问卷调查满意率</t>
  </si>
  <si>
    <t>90</t>
  </si>
  <si>
    <t>通过加强服务，提高水土保持工作及营商环境服务对象满意度</t>
  </si>
  <si>
    <t>全市水务行业健康稳定发展</t>
  </si>
  <si>
    <t>完善水务行业体系建设，强化督察督办考核工作力度，建立农村河湖管护、跨界河湖管护长效机制的目标完成率</t>
  </si>
  <si>
    <t>反映全市水务工作推进落实情况</t>
  </si>
  <si>
    <t>“安全生态、水清河畅、岸绿景美、人水和谐”目标</t>
  </si>
  <si>
    <t>实现全市水务“安全生态、水清河畅、岸绿景美、人水和谐”的目标。</t>
  </si>
  <si>
    <t>群众对水务工作的满意度</t>
  </si>
  <si>
    <t>反映群众对水务工作的满意度</t>
  </si>
  <si>
    <t>对滇池流域外已经完成验收的水质自动站进行运维，及时掌握实时水质数据与水质变化趋势，为滇池流域外推行生态补偿机制奠定基础，完成流域河道水质自动监测站点运维工作。（2025年合同已完成，欠第三笔尾款362640元）</t>
  </si>
  <si>
    <t>自动站运维数量</t>
  </si>
  <si>
    <t>44</t>
  </si>
  <si>
    <t>自动站运维合格数量。</t>
  </si>
  <si>
    <t>化学需氧量、氨氮、总磷分析仪器运转合格率</t>
  </si>
  <si>
    <t>分析仪器运转合格率</t>
  </si>
  <si>
    <t>水质数据运用于生态补偿考核的数据使用率</t>
  </si>
  <si>
    <t>&gt;</t>
  </si>
  <si>
    <t>水质数据成果等使用单位满意度</t>
  </si>
  <si>
    <t>完成2026年新增资产配置工作</t>
  </si>
  <si>
    <t>购置设备数量</t>
  </si>
  <si>
    <t>台（套）</t>
  </si>
  <si>
    <t>反映购置数量完成情况。</t>
  </si>
  <si>
    <t>购置计划完成率</t>
  </si>
  <si>
    <t>反映部门购置计划执行情况购置计划执行情况。
购置计划完成率=（实际购置交付装备数量/计划购置交付装备数量）*100%。</t>
  </si>
  <si>
    <t>反映设备购置的产品质量情况。
验收通过率=（通过验收的购置数量/购置总数量）*100%。</t>
  </si>
  <si>
    <t>购置设备利用率</t>
  </si>
  <si>
    <t>反映设备利用情况。
设备利用率=（投入使用设备数/购置设备总数）*100%。</t>
  </si>
  <si>
    <t>设备部署及时率</t>
  </si>
  <si>
    <t>反映新购设备按时部署情况。
设备部署及时率=（及时部署设备数量/新购设备总数）*100%。</t>
  </si>
  <si>
    <t>经济效益</t>
  </si>
  <si>
    <t>设备采购经济性</t>
  </si>
  <si>
    <t>20.6964</t>
  </si>
  <si>
    <t>万元</t>
  </si>
  <si>
    <t>反映设备采购成本低于计划数所获得的经济效益。</t>
  </si>
  <si>
    <t>使用人员满意度</t>
  </si>
  <si>
    <t>反映服务对象对购置设备的整体满意情况。
使用人员满意度=（对购置设备满意的人数/问卷调查人数）*100%。</t>
  </si>
  <si>
    <t>制定盘龙江流域综合治理工程项目（防洪能力提升）推进工作方案，明确工程项目实施进度计划、项目资金来源和渠道，确保2026年5月底前完成项目建设。</t>
  </si>
  <si>
    <t>项目主体完工时间</t>
  </si>
  <si>
    <t>2026年5月底</t>
  </si>
  <si>
    <t>月</t>
  </si>
  <si>
    <t>在2026年5月底前完成项目主体建设</t>
  </si>
  <si>
    <t>盘龙江防洪能力</t>
  </si>
  <si>
    <t>满足要求</t>
  </si>
  <si>
    <t>年</t>
  </si>
  <si>
    <t>满足盘龙江防洪能力要求。</t>
  </si>
  <si>
    <t>盘龙江流域居民满意度</t>
  </si>
  <si>
    <t>盘龙江流域居民满意度大于等于95%。</t>
  </si>
  <si>
    <t>按照相关规划或实施方案，根据任务清单并结合地方实际开展有关水利建设和维修养护，推动水利改革发展。</t>
  </si>
  <si>
    <t>工程总量</t>
  </si>
  <si>
    <t>1.00</t>
  </si>
  <si>
    <t>个/标段</t>
  </si>
  <si>
    <t>反映新建、改造、修缮工程量完成情况。</t>
  </si>
  <si>
    <t>竣工验收合格率</t>
  </si>
  <si>
    <t>反映项目验收情况。
竣工验收合格率=（验收合格单元工程数量/完工单元工程总数）×100%。</t>
  </si>
  <si>
    <t>设计功能实现率</t>
  </si>
  <si>
    <t>反映建设项目设施设计功能的实现情况。
设计功能实现率=（实际实现设计功能数/计划实现设计功能数）*100%</t>
  </si>
  <si>
    <t>受益人群满意度</t>
  </si>
  <si>
    <t>调查人群中对设施建设或设施运行的满意度。
受益人群覆盖率=（调查人群中对设施建设或设施运行的人数/问卷调查人数）*100%</t>
  </si>
  <si>
    <t>完成盘龙江幸福河湖建设规划方案编制</t>
  </si>
  <si>
    <t>规划范围</t>
  </si>
  <si>
    <t>18</t>
  </si>
  <si>
    <t>公里</t>
  </si>
  <si>
    <t>规划范围为：1.盘龙江二环北路以上段；2.盘龙江二环南路以下段。</t>
  </si>
  <si>
    <t>规范要求</t>
  </si>
  <si>
    <t>报告规范要求</t>
  </si>
  <si>
    <t>编制报告满足相关规范要求</t>
  </si>
  <si>
    <t>居民幸福生活提升度</t>
  </si>
  <si>
    <t>提升规划范围内盘龙江沿岸按居民幸福生活</t>
  </si>
  <si>
    <t>盘龙江生态多样性</t>
  </si>
  <si>
    <t>提升规划范围内盘龙江生态多样性</t>
  </si>
  <si>
    <t>居民幸福生活满意度</t>
  </si>
  <si>
    <t>提升规划范围内盘龙江沿岸居民幸福生活度</t>
  </si>
  <si>
    <t>开展农田灌溉水有效利用系数分析测算研究，农村饮水安全、小水电清理整改、农业水价综合改革等监督检查工作，绿色小水电创建工作。</t>
  </si>
  <si>
    <t>利用实测和调查统计相结合的方法，分析测算2020年度全市灌溉用水有效利用系数，形成测算报告</t>
  </si>
  <si>
    <t>份</t>
  </si>
  <si>
    <t>通过省厅相关通知文件，开展2020年测算工作，报送2019年农田灌溉水利用系数测算成果。</t>
  </si>
  <si>
    <t>开展农村饮水安全、小水电清理整改、农业水价改革监督检查工作次数</t>
  </si>
  <si>
    <t>通过相关检查开展小水电整改工作及农业水价改革监督工作</t>
  </si>
  <si>
    <t>加强农村用水管理，生态用水效益提高。</t>
  </si>
  <si>
    <t>通过加强水电管理，提升用水效益，从而提升生态效益指标</t>
  </si>
  <si>
    <t>灌区及用水户满意率</t>
  </si>
  <si>
    <t>通过问卷调查灌区用水户满意度指标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</si>
  <si>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</si>
  <si>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</si>
  <si>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</si>
  <si>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</si>
  <si>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</si>
  <si>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</si>
  <si>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</si>
  <si>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</si>
  <si>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</si>
  <si>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</si>
  <si>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</si>
  <si>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</si>
  <si>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</si>
  <si>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</si>
  <si>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</si>
  <si>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车辆加油</t>
  </si>
  <si>
    <t>车辆加油、添加燃料服务</t>
  </si>
  <si>
    <t>车辆维修保养</t>
  </si>
  <si>
    <t>车辆维修和保养服务</t>
  </si>
  <si>
    <t>车辆保险</t>
  </si>
  <si>
    <t>机动车保险服务</t>
  </si>
  <si>
    <t>辆</t>
  </si>
  <si>
    <t>公务船保险</t>
  </si>
  <si>
    <t>艘</t>
  </si>
  <si>
    <t>水文水资源监测服务</t>
  </si>
  <si>
    <t>2026年新增资产配置</t>
  </si>
  <si>
    <t>便携式计算机</t>
  </si>
  <si>
    <t>台</t>
  </si>
  <si>
    <t>A3复印纸</t>
  </si>
  <si>
    <t>复印纸</t>
  </si>
  <si>
    <t>包</t>
  </si>
  <si>
    <t>A4复印纸</t>
  </si>
  <si>
    <t>水利统计年鉴印刷</t>
  </si>
  <si>
    <t>其他印刷服务</t>
  </si>
  <si>
    <t>项</t>
  </si>
  <si>
    <t>印刷服务</t>
  </si>
  <si>
    <t>批</t>
  </si>
  <si>
    <t>盘龙江幸福河湖建设规划方案</t>
  </si>
  <si>
    <t>行业规划服务</t>
  </si>
  <si>
    <t>预算08表</t>
  </si>
  <si>
    <t>政府购买服务项目</t>
  </si>
  <si>
    <t>政府购买服务目录</t>
  </si>
  <si>
    <t>昆明市滇池流域外河道水质自动监测站点运维服务</t>
  </si>
  <si>
    <t>A1703 监测服务</t>
  </si>
  <si>
    <t>预算09-1表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</si>
  <si>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</si>
  <si>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</si>
  <si>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</si>
  <si>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</si>
  <si>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</si>
  <si>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</si>
  <si>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</si>
  <si>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</si>
  <si>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</si>
  <si>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</si>
  <si>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</si>
  <si>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</si>
  <si>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</si>
  <si>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</si>
  <si>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</si>
  <si>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</si>
  <si>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</si>
  <si>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</si>
  <si>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</si>
  <si>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</si>
  <si>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</si>
  <si>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</si>
  <si>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未分配到地区数</t>
  </si>
  <si>
    <t>预算09-2表</t>
  </si>
  <si>
    <t>尽快开展新海河河道综合整治项目实施，确保在2026年3月底开工建设，力争在2026年12月底完成项目主体建设。</t>
  </si>
  <si>
    <t>开工时间</t>
  </si>
  <si>
    <t>3月底</t>
  </si>
  <si>
    <t>确保在2026年3月底开工建设。</t>
  </si>
  <si>
    <t>2026 年 12 月底</t>
  </si>
  <si>
    <t>力争在2026年12月底完成项目主体建设。</t>
  </si>
  <si>
    <t>新海河河道生态效益</t>
  </si>
  <si>
    <t>完成项目建设</t>
  </si>
  <si>
    <t>完成新海河河道综合整治。</t>
  </si>
  <si>
    <t>加快推进洛龙河河道综合整治项目实施，一期拆迁部分确保在2026年3月底前完成拆迁工作，力争在2027年上半年完成项目主体建设。进一步完善洛龙河河道综合整治项目设计方案，制定防汛施工期间防洪防汛措施及应急预案，确保在2026年5月中旬（昆明市主汛期）来临时洛龙河满足汛期泄洪要求。</t>
  </si>
  <si>
    <t>拆迁工作完成时间</t>
  </si>
  <si>
    <t>一期拆迁部分在2026年3月底前完成拆迁工作。</t>
  </si>
  <si>
    <t>2027年上半年</t>
  </si>
  <si>
    <t>在2027年上半年完成项目主体建设。</t>
  </si>
  <si>
    <t>洛龙河汛期泄洪要求</t>
  </si>
  <si>
    <t>确保在2026年5月中旬（昆明市主汛期）来临时洛龙河满足汛期泄洪要求。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</si>
  <si>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</si>
  <si>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</si>
  <si>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</si>
  <si>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</si>
  <si>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</si>
  <si>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</si>
  <si>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</si>
  <si>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</si>
  <si>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设备</t>
  </si>
  <si>
    <t>A02010108 便携式计算机</t>
  </si>
  <si>
    <t>笔记本电脑</t>
  </si>
  <si>
    <t>注：涉及土地使用权、房屋、公务用车购置，按照现行相关管理制度规定报批，以职能部门审批意见为准。</t>
  </si>
  <si>
    <t>预算11表</t>
  </si>
  <si>
    <t>上级补助</t>
  </si>
  <si>
    <t>预算12表</t>
  </si>
  <si>
    <t>项目级次</t>
  </si>
  <si>
    <t>311 专项业务类</t>
  </si>
  <si>
    <t>本级</t>
  </si>
  <si>
    <t>313 事业发展类</t>
  </si>
  <si>
    <t>323 事业发展类</t>
  </si>
  <si>
    <t>对下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</si>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</sst>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1" formatCode="#,##0.00;-#,##0.00;;@"/>
    <numFmt numFmtId="172" formatCode="#,##0;-#,##0;;@"/>
    <numFmt numFmtId="173" formatCode="HH:mm:ss"/>
    <numFmt numFmtId="174" formatCode="yyyy-MM-dd"/>
    <numFmt numFmtId="175" formatCode="yyyy-MM-dd HH:mm:ss"/>
  </numFmts>
  <fonts count="16">
    <font>
      <sz val="11"/>
      <color theme="1"/>
      <name val="Calibri"/>
      <scheme val="minor"/>
    </font>
    <font>
      <sz val="9"/>
      <color auto="1"/>
      <name val="宋体"/>
    </font>
    <font>
      <sz val="10"/>
      <color rgb="FF000000"/>
      <name val="宋体"/>
    </font>
    <font>
      <sz val="9"/>
      <color rgb="FF000000"/>
      <name val="宋体"/>
    </font>
    <font>
      <b/>
      <sz val="23.950000000000003"/>
      <color rgb="FF000000"/>
      <name val="宋体"/>
    </font>
    <font>
      <sz val="10"/>
      <color rgb="FF000000"/>
      <name val="Arial"/>
    </font>
    <font>
      <sz val="9.75"/>
      <color rgb="FF000000"/>
      <name val="SimSun"/>
    </font>
    <font>
      <sz val="9"/>
      <color theme="1"/>
      <name val="宋体"/>
    </font>
    <font>
      <b/>
      <sz val="9"/>
      <color rgb="FF000000"/>
      <name val="宋体"/>
    </font>
    <font>
      <b/>
      <sz val="9"/>
      <color theme="1"/>
      <name val="宋体"/>
    </font>
    <font>
      <b/>
      <sz val="21"/>
      <color rgb="FF000000"/>
      <name val="宋体"/>
    </font>
    <font>
      <sz val="11"/>
      <color rgb="FF000000"/>
      <name val="宋体"/>
    </font>
    <font>
      <b/>
      <sz val="18"/>
      <color rgb="FF000000"/>
      <name val="宋体"/>
    </font>
    <font>
      <b/>
      <sz val="23"/>
      <color rgb="FF000000"/>
      <name val="宋体"/>
    </font>
    <font>
      <b/>
      <sz val="22"/>
      <color rgb="FF000000"/>
      <name val="宋体"/>
    </font>
    <font>
      <sz val="10"/>
      <color rgb="FFFFFFFF"/>
      <name val="宋体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5">
    <border>
      <left/>
      <right/>
      <top/>
      <bottom/>
    </border>
    <border>
      <left>
        <color rgb="0"/>
      </left>
      <right>
        <color rgb="0"/>
      </right>
      <top>
        <color rgb="0"/>
      </top>
      <bottom>
        <color rgb="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>
        <color rgb="0"/>
      </right>
      <top style="thin">
        <color rgb="FF000000"/>
      </top>
      <bottom style="thin">
        <color rgb="FF000000"/>
      </bottom>
    </border>
    <border>
      <left>
        <color rgb="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>
        <color rgb="0"/>
      </right>
      <top>
        <color rgb="0"/>
      </top>
      <bottom style="thin">
        <color rgb="FF000000"/>
      </bottom>
    </border>
    <border>
      <left>
        <color rgb="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>
        <color rgb="0"/>
      </bottom>
    </border>
    <border>
      <left style="thin">
        <color rgb="FF000000"/>
      </left>
      <right>
        <color rgb="0"/>
      </right>
      <top>
        <color rgb="0"/>
      </top>
      <bottom style="thin">
        <color rgb="FF000000"/>
      </bottom>
    </border>
  </borders>
  <cellStyleXfs count="8">
    <xf numFmtId="0" fontId="0" fillId="0" borderId="1" quotePrefix="0"/>
    <xf numFmtId="171" fontId="1" fillId="0" borderId="2">
      <alignment horizontal="right" vertical="center"/>
    </xf>
    <xf numFmtId="49" fontId="1" fillId="0" borderId="2">
      <alignment horizontal="left" vertical="center" wrapText="1"/>
    </xf>
    <xf numFmtId="173" fontId="1" fillId="0" borderId="2">
      <alignment horizontal="right" vertical="center"/>
    </xf>
    <xf numFmtId="174" fontId="1" fillId="0" borderId="2">
      <alignment horizontal="right" vertical="center"/>
    </xf>
    <xf numFmtId="175" fontId="1" fillId="0" borderId="2">
      <alignment horizontal="right" vertical="center"/>
    </xf>
    <xf numFmtId="10" fontId="1" fillId="0" borderId="2">
      <alignment horizontal="right" vertical="center"/>
    </xf>
    <xf numFmtId="172" fontId="1" fillId="0" borderId="2">
      <alignment horizontal="right" vertical="center"/>
    </xf>
  </cellStyleXfs>
  <cellXfs count="212">
    <xf numFmtId="0" fontId="0" fillId="0" borderId="1" xfId="0" applyFont="1" applyBorder="1" quotePrefix="0"/>
    <xf numFmtId="171" fontId="1" fillId="0" borderId="2" xfId="1" applyFont="1" applyBorder="1" applyNumberFormat="1">
      <alignment horizontal="right" vertical="center"/>
    </xf>
    <xf numFmtId="49" fontId="1" fillId="0" borderId="2" xfId="2" applyFont="1" applyBorder="1" applyNumberFormat="1">
      <alignment horizontal="left" vertical="center" wrapText="1"/>
    </xf>
    <xf numFmtId="173" fontId="1" fillId="0" borderId="2" xfId="3" applyFont="1" applyBorder="1" applyNumberFormat="1">
      <alignment horizontal="right" vertical="center"/>
    </xf>
    <xf numFmtId="174" fontId="1" fillId="0" borderId="2" xfId="4" applyFont="1" applyBorder="1" applyNumberFormat="1">
      <alignment horizontal="right" vertical="center"/>
    </xf>
    <xf numFmtId="175" fontId="1" fillId="0" borderId="2" xfId="5" applyFont="1" applyBorder="1" applyNumberFormat="1">
      <alignment horizontal="right" vertical="center"/>
    </xf>
    <xf numFmtId="10" fontId="1" fillId="0" borderId="2" xfId="6" applyFont="1" applyBorder="1" applyNumberFormat="1">
      <alignment horizontal="right" vertical="center"/>
    </xf>
    <xf numFmtId="172" fontId="1" fillId="0" borderId="2" xfId="7" applyFont="1" applyBorder="1" applyNumberFormat="1">
      <alignment horizontal="right" vertical="center"/>
    </xf>
    <xf numFmtId="0" fontId="2" fillId="2" borderId="1" xfId="0" applyFont="1" applyFill="1" applyBorder="1" quotePrefix="0">
      <alignment horizontal="right" vertical="center" wrapText="1"/>
      <protection locked="0"/>
    </xf>
    <xf numFmtId="0" fontId="3" fillId="2" borderId="1" xfId="0" applyFont="1" applyFill="1" applyBorder="1" quotePrefix="0">
      <alignment horizontal="right" vertical="center" wrapText="1"/>
      <protection locked="0"/>
    </xf>
    <xf numFmtId="0" fontId="4" fillId="2" borderId="1" xfId="0" applyFont="1" applyFill="1" applyBorder="1" quotePrefix="1">
      <alignment horizontal="center" vertical="center" wrapText="1"/>
      <protection locked="0"/>
    </xf>
    <xf numFmtId="0" fontId="3" fillId="2" borderId="1" xfId="0" applyFont="1" applyFill="1" applyBorder="1" quotePrefix="0">
      <alignment horizontal="left" vertical="center" wrapText="1"/>
      <protection locked="0"/>
    </xf>
    <xf numFmtId="0" fontId="5" fillId="2" borderId="1" xfId="0" applyFont="1" applyFill="1" applyBorder="1" quotePrefix="0">
      <alignment horizontal="left" vertical="center"/>
    </xf>
    <xf numFmtId="0" fontId="3" fillId="0" borderId="1" xfId="0" applyFont="1" applyBorder="1" quotePrefix="0">
      <alignment horizontal="right" vertical="center"/>
    </xf>
    <xf numFmtId="0" fontId="6" fillId="0" borderId="2" xfId="0" applyFont="1" applyBorder="1" quotePrefix="0">
      <alignment horizontal="center" vertical="center" wrapText="1"/>
      <protection locked="0"/>
    </xf>
    <xf numFmtId="0" fontId="6" fillId="0" borderId="2" xfId="0" applyFont="1" applyBorder="1" quotePrefix="0">
      <alignment vertical="top" wrapText="1"/>
      <protection locked="0"/>
    </xf>
    <xf numFmtId="0" fontId="3" fillId="0" borderId="2" xfId="0" applyFont="1" applyBorder="1" quotePrefix="0">
      <alignment vertical="center" wrapText="1"/>
      <protection locked="0"/>
    </xf>
    <xf numFmtId="171" fontId="7" fillId="0" borderId="2" xfId="0" applyFont="1" applyBorder="1" applyNumberFormat="1" quotePrefix="0">
      <alignment horizontal="right" vertical="center"/>
    </xf>
    <xf numFmtId="0" fontId="3" fillId="0" borderId="2" xfId="0" applyFont="1" applyBorder="1" quotePrefix="0">
      <alignment vertical="center"/>
      <protection locked="0"/>
    </xf>
    <xf numFmtId="0" fontId="3" fillId="0" borderId="2" xfId="0" applyFont="1" applyBorder="1" quotePrefix="0">
      <alignment horizontal="left" vertical="center" wrapText="1"/>
      <protection locked="0"/>
    </xf>
    <xf numFmtId="0" fontId="3" fillId="0" borderId="2" xfId="0" applyFont="1" applyBorder="1" quotePrefix="0">
      <alignment horizontal="left" vertical="center"/>
    </xf>
    <xf numFmtId="0" fontId="8" fillId="0" borderId="2" xfId="0" applyFont="1" applyBorder="1" quotePrefix="0">
      <alignment horizontal="center" vertical="center"/>
    </xf>
    <xf numFmtId="0" fontId="8" fillId="0" borderId="2" xfId="0" applyFont="1" applyBorder="1" quotePrefix="0">
      <alignment horizontal="center" vertical="center" wrapText="1"/>
      <protection locked="0"/>
    </xf>
    <xf numFmtId="0" fontId="4" fillId="2" borderId="1" xfId="0" applyFont="1" applyFill="1" applyBorder="1" quotePrefix="0">
      <alignment horizontal="center" vertical="center" wrapText="1"/>
      <protection locked="0"/>
    </xf>
    <xf numFmtId="0" fontId="2" fillId="0" borderId="3" xfId="0" applyFont="1" applyBorder="1" quotePrefix="0">
      <alignment horizontal="center" vertical="center" wrapText="1"/>
      <protection locked="0"/>
    </xf>
    <xf numFmtId="0" fontId="2" fillId="0" borderId="4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 wrapText="1"/>
      <protection locked="0"/>
    </xf>
    <xf numFmtId="0" fontId="2" fillId="0" borderId="7" xfId="0" applyFont="1" applyBorder="1" quotePrefix="0">
      <alignment horizontal="center" vertical="center" wrapText="1"/>
      <protection locked="0"/>
    </xf>
    <xf numFmtId="0" fontId="2" fillId="0" borderId="8" xfId="0" applyFont="1" applyBorder="1" quotePrefix="0">
      <alignment horizontal="center" vertical="center" wrapText="1"/>
      <protection locked="0"/>
    </xf>
    <xf numFmtId="0" fontId="2" fillId="0" borderId="9" xfId="0" applyFont="1" applyBorder="1" quotePrefix="0">
      <alignment horizontal="center" vertical="center"/>
      <protection locked="0"/>
    </xf>
    <xf numFmtId="0" fontId="2" fillId="0" borderId="9" xfId="0" applyFont="1" applyBorder="1" quotePrefix="0">
      <alignment horizontal="center" vertical="center" wrapText="1"/>
      <protection locked="0"/>
    </xf>
    <xf numFmtId="0" fontId="2" fillId="0" borderId="10" xfId="0" applyFont="1" applyBorder="1" quotePrefix="0">
      <alignment horizontal="center" vertical="center" wrapText="1"/>
      <protection locked="0"/>
    </xf>
    <xf numFmtId="0" fontId="3" fillId="2" borderId="11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center" vertical="center"/>
      <protection locked="0"/>
    </xf>
    <xf numFmtId="0" fontId="3" fillId="2" borderId="10" xfId="0" applyFont="1" applyFill="1" applyBorder="1" quotePrefix="0">
      <alignment horizontal="right" vertical="center"/>
      <protection locked="0"/>
    </xf>
    <xf numFmtId="0" fontId="3" fillId="2" borderId="2" xfId="0" applyFont="1" applyFill="1" applyBorder="1" quotePrefix="0">
      <alignment horizontal="center" vertical="center"/>
    </xf>
    <xf numFmtId="0" fontId="3" fillId="2" borderId="2" xfId="0" applyFont="1" applyFill="1" applyBorder="1" quotePrefix="0">
      <alignment horizontal="left" vertical="center" wrapText="1"/>
      <protection locked="0"/>
    </xf>
    <xf numFmtId="0" fontId="2" fillId="2" borderId="2" xfId="0" applyFont="1" applyFill="1" applyBorder="1" quotePrefix="0">
      <alignment horizontal="center" vertical="center" wrapText="1"/>
      <protection locked="0"/>
    </xf>
    <xf numFmtId="0" fontId="5" fillId="0" borderId="2" xfId="0" applyFont="1" applyBorder="1" quotePrefix="0">
      <alignment vertical="top" wrapText="1"/>
      <protection locked="0"/>
    </xf>
    <xf numFmtId="0" fontId="6" fillId="2" borderId="3" xfId="0" applyFont="1" applyFill="1" applyBorder="1" quotePrefix="0">
      <alignment horizontal="center" vertical="center"/>
    </xf>
    <xf numFmtId="0" fontId="6" fillId="0" borderId="12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  <protection locked="0"/>
    </xf>
    <xf numFmtId="0" fontId="6" fillId="0" borderId="6" xfId="0" applyFont="1" applyBorder="1" quotePrefix="0">
      <alignment horizontal="center" vertical="center"/>
      <protection locked="0"/>
    </xf>
    <xf numFmtId="0" fontId="6" fillId="0" borderId="3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</xf>
    <xf numFmtId="0" fontId="6" fillId="0" borderId="6" xfId="0" applyFont="1" applyBorder="1" quotePrefix="0">
      <alignment horizontal="center" vertical="center"/>
    </xf>
    <xf numFmtId="0" fontId="6" fillId="2" borderId="11" xfId="0" applyFont="1" applyFill="1" applyBorder="1" quotePrefix="0">
      <alignment horizontal="center" vertical="center" wrapText="1"/>
      <protection locked="0"/>
    </xf>
    <xf numFmtId="0" fontId="6" fillId="0" borderId="11" xfId="0" applyFont="1" applyBorder="1" quotePrefix="0">
      <alignment horizontal="center" vertical="center"/>
      <protection locked="0"/>
    </xf>
    <xf numFmtId="0" fontId="6" fillId="0" borderId="2" xfId="0" applyFont="1" applyBorder="1" quotePrefix="0">
      <alignment horizontal="center" vertical="center"/>
      <protection locked="0"/>
    </xf>
    <xf numFmtId="0" fontId="6" fillId="0" borderId="11" xfId="0" applyFont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center" vertical="center" wrapText="1"/>
    </xf>
    <xf numFmtId="0" fontId="3" fillId="2" borderId="2" xfId="0" applyFont="1" applyFill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left" vertical="center" wrapText="1"/>
    </xf>
    <xf numFmtId="0" fontId="3" fillId="2" borderId="2" xfId="0" applyFont="1" applyFill="1" applyBorder="1" quotePrefix="0">
      <alignment horizontal="left" vertical="center" wrapText="1" indent="1"/>
    </xf>
    <xf numFmtId="0" fontId="3" fillId="2" borderId="2" xfId="0" applyFont="1" applyFill="1" applyBorder="1" quotePrefix="0">
      <alignment horizontal="left" vertical="center" wrapText="1" indent="2"/>
    </xf>
    <xf numFmtId="0" fontId="3" fillId="2" borderId="12" xfId="0" applyFont="1" applyFill="1" applyBorder="1" quotePrefix="0">
      <alignment horizontal="center" vertical="center" wrapText="1"/>
    </xf>
    <xf numFmtId="0" fontId="3" fillId="2" borderId="6" xfId="0" applyFont="1" applyFill="1" applyBorder="1" quotePrefix="0">
      <alignment horizontal="left" vertical="center"/>
    </xf>
    <xf numFmtId="0" fontId="5" fillId="0" borderId="1" xfId="0" applyFont="1" applyBorder="1" quotePrefix="0">
      <protection locked="0"/>
    </xf>
    <xf numFmtId="0" fontId="3" fillId="0" borderId="2" xfId="0" applyFont="1" applyBorder="1" quotePrefix="0">
      <alignment vertical="center" wrapText="1"/>
    </xf>
    <xf numFmtId="0" fontId="3" fillId="0" borderId="2" xfId="0" applyFont="1" applyBorder="1" quotePrefix="0">
      <alignment horizontal="left" vertical="center" wrapText="1"/>
    </xf>
    <xf numFmtId="171" fontId="9" fillId="0" borderId="2" xfId="0" applyFont="1" applyBorder="1" applyNumberFormat="1" quotePrefix="0">
      <alignment horizontal="right" vertical="center"/>
    </xf>
    <xf numFmtId="0" fontId="2" fillId="0" borderId="1" xfId="0" applyFont="1" applyBorder="1" quotePrefix="0">
      <alignment vertical="top"/>
    </xf>
    <xf numFmtId="0" fontId="2" fillId="0" borderId="1" xfId="0" applyFont="1" applyBorder="1" quotePrefix="0">
      <alignment horizontal="right" vertical="center"/>
    </xf>
    <xf numFmtId="0" fontId="10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/>
    </xf>
    <xf numFmtId="49" fontId="11" fillId="0" borderId="12" xfId="0" applyFont="1" applyBorder="1" applyNumberFormat="1" quotePrefix="0">
      <alignment horizontal="center" vertical="center" wrapText="1"/>
    </xf>
    <xf numFmtId="49" fontId="11" fillId="0" borderId="6" xfId="0" applyFont="1" applyBorder="1" applyNumberFormat="1" quotePrefix="0">
      <alignment horizontal="center" vertical="center" wrapText="1"/>
    </xf>
    <xf numFmtId="0" fontId="11" fillId="0" borderId="3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/>
    </xf>
    <xf numFmtId="0" fontId="11" fillId="0" borderId="4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</xf>
    <xf numFmtId="0" fontId="11" fillId="0" borderId="11" xfId="0" applyFont="1" applyBorder="1" quotePrefix="0">
      <alignment horizontal="center" vertical="center"/>
    </xf>
    <xf numFmtId="0" fontId="11" fillId="0" borderId="2" xfId="0" applyFont="1" applyBorder="1" quotePrefix="0">
      <alignment horizontal="center" vertical="center"/>
    </xf>
    <xf numFmtId="0" fontId="11" fillId="0" borderId="10" xfId="0" applyFont="1" applyBorder="1" quotePrefix="0">
      <alignment horizontal="center" vertical="center"/>
    </xf>
    <xf numFmtId="0" fontId="3" fillId="0" borderId="2" xfId="0" applyFont="1" applyBorder="1" quotePrefix="0">
      <alignment horizontal="center" vertical="center"/>
    </xf>
    <xf numFmtId="0" fontId="3" fillId="0" borderId="2" xfId="0" applyFont="1" applyBorder="1" quotePrefix="0">
      <alignment horizontal="left" vertical="center" wrapText="1" indent="1"/>
    </xf>
    <xf numFmtId="0" fontId="3" fillId="0" borderId="2" xfId="0" applyFont="1" applyBorder="1" quotePrefix="0">
      <alignment horizontal="left" vertical="center" wrapText="1" indent="2"/>
    </xf>
    <xf numFmtId="0" fontId="2" fillId="0" borderId="12" xfId="0" applyFont="1" applyBorder="1" quotePrefix="0">
      <alignment horizontal="center" vertical="center"/>
    </xf>
    <xf numFmtId="0" fontId="2" fillId="0" borderId="6" xfId="0" applyFont="1" applyBorder="1" quotePrefix="0">
      <alignment horizontal="center" vertical="center"/>
    </xf>
    <xf numFmtId="0" fontId="5" fillId="0" borderId="1" xfId="0" applyFont="1" applyBorder="1" quotePrefix="0"/>
    <xf numFmtId="0" fontId="3" fillId="0" borderId="1" xfId="0" applyFont="1" applyBorder="1" quotePrefix="0">
      <alignment horizontal="right" vertical="center" wrapText="1"/>
    </xf>
    <xf numFmtId="0" fontId="12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</xf>
    <xf numFmtId="0" fontId="2" fillId="2" borderId="1" xfId="0" applyFont="1" applyFill="1" applyBorder="1" quotePrefix="0">
      <alignment horizontal="left" vertical="center" wrapText="1"/>
      <protection locked="0"/>
    </xf>
    <xf numFmtId="0" fontId="2" fillId="0" borderId="2" xfId="0" applyFont="1" applyBorder="1" quotePrefix="0">
      <alignment horizontal="center" vertical="center" wrapText="1"/>
      <protection locked="0"/>
    </xf>
    <xf numFmtId="0" fontId="2" fillId="2" borderId="2" xfId="0" applyFont="1" applyFill="1" applyBorder="1" quotePrefix="0">
      <alignment horizontal="center" vertical="center"/>
      <protection locked="0"/>
    </xf>
    <xf numFmtId="0" fontId="5" fillId="2" borderId="2" xfId="0" applyFont="1" applyFill="1" applyBorder="1" quotePrefix="0">
      <alignment vertical="top" wrapText="1"/>
      <protection locked="0"/>
    </xf>
    <xf numFmtId="0" fontId="2" fillId="2" borderId="2" xfId="0" applyFont="1" applyFill="1" applyBorder="1" quotePrefix="0">
      <alignment horizontal="right" vertical="center" wrapText="1"/>
      <protection locked="0"/>
    </xf>
    <xf numFmtId="0" fontId="2" fillId="2" borderId="2" xfId="0" applyFont="1" applyFill="1" applyBorder="1" quotePrefix="0">
      <alignment horizontal="right" vertical="center"/>
      <protection locked="0"/>
    </xf>
    <xf numFmtId="0" fontId="2" fillId="0" borderId="1" xfId="0" applyFont="1" applyBorder="1" quotePrefix="0">
      <alignment vertical="top"/>
      <protection locked="0"/>
    </xf>
    <xf numFmtId="49" fontId="2" fillId="0" borderId="1" xfId="0" applyFont="1" applyBorder="1" applyNumberFormat="1" quotePrefix="0">
      <protection locked="0"/>
    </xf>
    <xf numFmtId="0" fontId="2" fillId="0" borderId="1" xfId="0" applyFont="1" applyBorder="1" quotePrefix="0">
      <protection locked="0"/>
    </xf>
    <xf numFmtId="0" fontId="3" fillId="0" borderId="1" xfId="0" applyFont="1" applyBorder="1" quotePrefix="0">
      <alignment horizontal="right" vertical="center"/>
      <protection locked="0"/>
    </xf>
    <xf numFmtId="0" fontId="13" fillId="0" borderId="1" xfId="0" applyFont="1" applyBorder="1" quotePrefix="0">
      <alignment horizontal="center" vertical="center"/>
      <protection locked="0"/>
    </xf>
    <xf numFmtId="0" fontId="13" fillId="0" borderId="1" xfId="0" applyFont="1" applyBorder="1" quotePrefix="0">
      <alignment horizontal="center" vertical="center"/>
    </xf>
    <xf numFmtId="0" fontId="11" fillId="0" borderId="1" xfId="0" applyFont="1" applyBorder="1" quotePrefix="0">
      <alignment horizontal="left" vertical="center"/>
      <protection locked="0"/>
    </xf>
    <xf numFmtId="0" fontId="11" fillId="0" borderId="1" xfId="0" applyFont="1" applyBorder="1" quotePrefix="0">
      <protection locked="0"/>
    </xf>
    <xf numFmtId="0" fontId="11" fillId="0" borderId="1" xfId="0" applyFont="1" applyBorder="1" quotePrefix="0"/>
    <xf numFmtId="0" fontId="11" fillId="0" borderId="3" xfId="0" applyFont="1" applyBorder="1" quotePrefix="0">
      <alignment horizontal="center" vertical="center" wrapText="1"/>
      <protection locked="0"/>
    </xf>
    <xf numFmtId="0" fontId="11" fillId="0" borderId="5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 wrapText="1"/>
      <protection locked="0"/>
    </xf>
    <xf numFmtId="0" fontId="11" fillId="0" borderId="6" xfId="0" applyFont="1" applyBorder="1" quotePrefix="0">
      <alignment horizontal="center" vertical="center"/>
      <protection locked="0"/>
    </xf>
    <xf numFmtId="0" fontId="11" fillId="0" borderId="7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</xf>
    <xf numFmtId="0" fontId="11" fillId="0" borderId="12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/>
      <protection locked="0"/>
    </xf>
    <xf numFmtId="0" fontId="11" fillId="0" borderId="2" xfId="0" applyFont="1" applyBorder="1" quotePrefix="0">
      <alignment horizontal="center" vertical="center" wrapText="1"/>
      <protection locked="0"/>
    </xf>
    <xf numFmtId="0" fontId="11" fillId="2" borderId="11" xfId="0" applyFont="1" applyFill="1" applyBorder="1" quotePrefix="0">
      <alignment horizontal="center" vertical="center" wrapText="1"/>
      <protection locked="0"/>
    </xf>
    <xf numFmtId="0" fontId="2" fillId="0" borderId="2" xfId="0" applyFont="1" applyBorder="1" quotePrefix="0">
      <alignment horizontal="center" vertical="center"/>
      <protection locked="0"/>
    </xf>
    <xf numFmtId="0" fontId="3" fillId="0" borderId="2" xfId="0" applyFont="1" applyBorder="1" quotePrefix="0">
      <alignment horizontal="left" vertical="center" indent="1"/>
    </xf>
    <xf numFmtId="49" fontId="7" fillId="0" borderId="2" xfId="2" applyFont="1" applyBorder="1" applyNumberFormat="1" quotePrefix="0">
      <alignment horizontal="left" vertical="center" wrapText="1"/>
    </xf>
    <xf numFmtId="0" fontId="2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/>
      <protection locked="0"/>
    </xf>
    <xf numFmtId="0" fontId="3" fillId="0" borderId="6" xfId="0" applyFont="1" applyBorder="1" quotePrefix="0">
      <alignment horizontal="left" vertical="center"/>
      <protection locked="0"/>
    </xf>
    <xf numFmtId="49" fontId="2" fillId="0" borderId="1" xfId="0" applyFont="1" applyBorder="1" applyNumberFormat="1" quotePrefix="0"/>
    <xf numFmtId="0" fontId="11" fillId="0" borderId="1" xfId="0" applyFont="1" applyBorder="1" quotePrefix="0">
      <alignment horizontal="left" vertical="center"/>
    </xf>
    <xf numFmtId="0" fontId="3" fillId="0" borderId="1" xfId="0" applyFont="1" applyBorder="1" quotePrefix="0">
      <alignment horizontal="right"/>
    </xf>
    <xf numFmtId="0" fontId="11" fillId="0" borderId="3" xfId="0" applyFont="1" applyBorder="1" quotePrefix="0">
      <alignment horizontal="center" vertical="center" wrapText="1"/>
    </xf>
    <xf numFmtId="0" fontId="11" fillId="2" borderId="3" xfId="0" applyFont="1" applyFill="1" applyBorder="1" quotePrefix="0">
      <alignment horizontal="center" vertical="center"/>
    </xf>
    <xf numFmtId="0" fontId="11" fillId="0" borderId="7" xfId="0" applyFont="1" applyBorder="1" quotePrefix="0">
      <alignment horizontal="center" vertical="center" wrapText="1"/>
    </xf>
    <xf numFmtId="0" fontId="11" fillId="0" borderId="13" xfId="0" applyFont="1" applyBorder="1" quotePrefix="0">
      <alignment horizontal="center" vertical="center"/>
    </xf>
    <xf numFmtId="0" fontId="11" fillId="0" borderId="14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 wrapText="1"/>
    </xf>
    <xf numFmtId="0" fontId="11" fillId="0" borderId="2" xfId="0" applyFont="1" applyBorder="1" quotePrefix="0">
      <alignment horizontal="center" vertical="center" wrapText="1"/>
    </xf>
    <xf numFmtId="0" fontId="2" fillId="0" borderId="2" xfId="0" applyFont="1" applyBorder="1" quotePrefix="0">
      <alignment horizontal="center" vertical="center"/>
    </xf>
    <xf numFmtId="0" fontId="3" fillId="0" borderId="5" xfId="0" applyFont="1" applyBorder="1" quotePrefix="0">
      <alignment horizontal="left" vertical="center"/>
    </xf>
    <xf numFmtId="0" fontId="14" fillId="0" borderId="1" xfId="0" applyFont="1" applyBorder="1" quotePrefix="1">
      <alignment horizontal="center" vertical="center"/>
    </xf>
    <xf numFmtId="0" fontId="11" fillId="0" borderId="2" xfId="0" applyFont="1" applyBorder="1" quotePrefix="0">
      <alignment horizontal="center" vertical="center"/>
      <protection locked="0"/>
    </xf>
    <xf numFmtId="0" fontId="2" fillId="0" borderId="2" xfId="0" applyFont="1" applyBorder="1" quotePrefix="0">
      <alignment horizontal="center" vertical="center" wrapText="1"/>
    </xf>
    <xf numFmtId="0" fontId="3" fillId="0" borderId="2" xfId="0" applyFont="1" applyBorder="1" quotePrefix="0">
      <alignment horizontal="center" vertical="center" wrapText="1"/>
    </xf>
    <xf numFmtId="0" fontId="15" fillId="0" borderId="1" xfId="0" applyFont="1" applyBorder="1" quotePrefix="0">
      <alignment horizontal="right"/>
      <protection locked="0"/>
    </xf>
    <xf numFmtId="49" fontId="15" fillId="0" borderId="1" xfId="0" applyFont="1" applyBorder="1" applyNumberFormat="1" quotePrefix="0">
      <protection locked="0"/>
    </xf>
    <xf numFmtId="0" fontId="10" fillId="0" borderId="1" xfId="0" applyFont="1" applyBorder="1" quotePrefix="1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/>
      <protection locked="0"/>
    </xf>
    <xf numFmtId="49" fontId="11" fillId="0" borderId="3" xfId="0" applyFont="1" applyBorder="1" applyNumberFormat="1" quotePrefix="0">
      <alignment horizontal="center" vertical="center" wrapText="1"/>
      <protection locked="0"/>
    </xf>
    <xf numFmtId="49" fontId="11" fillId="0" borderId="7" xfId="0" applyFont="1" applyBorder="1" applyNumberFormat="1" quotePrefix="0">
      <alignment horizontal="center" vertical="center" wrapText="1"/>
      <protection locked="0"/>
    </xf>
    <xf numFmtId="0" fontId="11" fillId="0" borderId="3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  <protection locked="0"/>
    </xf>
    <xf numFmtId="0" fontId="3" fillId="2" borderId="2" xfId="0" applyFont="1" applyFill="1" applyBorder="1" quotePrefix="0">
      <alignment horizontal="left" vertical="center" wrapText="1" indent="1"/>
      <protection locked="0"/>
    </xf>
    <xf numFmtId="0" fontId="3" fillId="2" borderId="2" xfId="0" applyFont="1" applyFill="1" applyBorder="1" quotePrefix="0">
      <alignment horizontal="left" vertical="center" wrapText="1" indent="2"/>
      <protection locked="0"/>
    </xf>
    <xf numFmtId="0" fontId="2" fillId="0" borderId="6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 wrapText="1"/>
    </xf>
    <xf numFmtId="0" fontId="3" fillId="0" borderId="1" xfId="0" applyFont="1" applyBorder="1" quotePrefix="0">
      <alignment horizontal="right"/>
      <protection locked="0"/>
    </xf>
    <xf numFmtId="0" fontId="11" fillId="0" borderId="4" xfId="0" applyFont="1" applyBorder="1" quotePrefix="0">
      <alignment horizontal="center" vertical="center" wrapText="1"/>
    </xf>
    <xf numFmtId="0" fontId="11" fillId="0" borderId="5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  <protection locked="0"/>
    </xf>
    <xf numFmtId="0" fontId="11" fillId="0" borderId="9" xfId="0" applyFont="1" applyBorder="1" quotePrefix="0">
      <alignment horizontal="center" vertical="center" wrapText="1"/>
    </xf>
    <xf numFmtId="0" fontId="11" fillId="0" borderId="9" xfId="0" applyFont="1" applyBorder="1" quotePrefix="0">
      <alignment horizontal="center" vertical="center"/>
      <protection locked="0"/>
    </xf>
    <xf numFmtId="0" fontId="11" fillId="0" borderId="9" xfId="0" applyFont="1" applyBorder="1" quotePrefix="0">
      <alignment horizontal="center" vertical="center" wrapText="1"/>
      <protection locked="0"/>
    </xf>
    <xf numFmtId="0" fontId="11" fillId="0" borderId="10" xfId="0" applyFont="1" applyBorder="1" quotePrefix="0">
      <alignment horizontal="center" vertical="center"/>
      <protection locked="0"/>
    </xf>
    <xf numFmtId="0" fontId="11" fillId="0" borderId="10" xfId="0" applyFont="1" applyBorder="1" quotePrefix="0">
      <alignment horizontal="center" vertical="center" wrapText="1"/>
    </xf>
    <xf numFmtId="0" fontId="11" fillId="0" borderId="10" xfId="0" applyFont="1" applyBorder="1" quotePrefix="0">
      <alignment horizontal="center" vertical="center" wrapText="1"/>
      <protection locked="0"/>
    </xf>
    <xf numFmtId="172" fontId="7" fillId="0" borderId="2" xfId="7" applyFont="1" applyBorder="1" applyNumberFormat="1" quotePrefix="0">
      <alignment horizontal="center" vertical="center"/>
    </xf>
    <xf numFmtId="172" fontId="7" fillId="0" borderId="2" xfId="0" applyFont="1" applyBorder="1" applyNumberFormat="1" quotePrefix="0">
      <alignment horizontal="center" vertical="center"/>
    </xf>
    <xf numFmtId="0" fontId="3" fillId="0" borderId="11" xfId="0" applyFont="1" applyBorder="1" quotePrefix="0">
      <alignment horizontal="left" vertical="center" wrapText="1"/>
    </xf>
    <xf numFmtId="0" fontId="3" fillId="0" borderId="10" xfId="0" applyFont="1" applyBorder="1" quotePrefix="0">
      <alignment horizontal="left" vertical="center" wrapText="1"/>
    </xf>
    <xf numFmtId="3" fontId="3" fillId="0" borderId="10" xfId="0" applyFont="1" applyBorder="1" applyNumberFormat="1" quotePrefix="0">
      <alignment horizontal="right" vertical="center"/>
    </xf>
    <xf numFmtId="0" fontId="3" fillId="0" borderId="10" xfId="0" applyFont="1" applyBorder="1" quotePrefix="0">
      <alignment horizontal="left" vertical="center" indent="1"/>
      <protection locked="0"/>
    </xf>
    <xf numFmtId="0" fontId="3" fillId="0" borderId="10" xfId="0" applyFont="1" applyBorder="1" quotePrefix="0">
      <alignment horizontal="left" vertical="center" indent="2"/>
      <protection locked="0"/>
    </xf>
    <xf numFmtId="0" fontId="3" fillId="0" borderId="14" xfId="0" applyFont="1" applyBorder="1" quotePrefix="0">
      <alignment horizontal="center" vertical="center"/>
    </xf>
    <xf numFmtId="0" fontId="3" fillId="0" borderId="9" xfId="0" applyFont="1" applyBorder="1" quotePrefix="0">
      <alignment horizontal="left" vertical="center"/>
    </xf>
    <xf numFmtId="0" fontId="2" fillId="0" borderId="1" xfId="0" applyFont="1" applyBorder="1" quotePrefix="0">
      <alignment wrapText="1"/>
    </xf>
    <xf numFmtId="0" fontId="3" fillId="0" borderId="1" xfId="0" applyFont="1" applyBorder="1" quotePrefix="0">
      <alignment vertical="top" wrapText="1"/>
      <protection locked="0"/>
    </xf>
    <xf numFmtId="0" fontId="3" fillId="0" borderId="1" xfId="0" applyFont="1" applyBorder="1" quotePrefix="0">
      <alignment horizontal="right" vertical="center" wrapText="1"/>
      <protection locked="0"/>
    </xf>
    <xf numFmtId="0" fontId="14" fillId="0" borderId="1" xfId="0" applyFont="1" applyBorder="1" quotePrefix="1">
      <alignment horizontal="center" vertical="center" wrapText="1"/>
    </xf>
    <xf numFmtId="0" fontId="13" fillId="0" borderId="1" xfId="0" applyFont="1" applyBorder="1" quotePrefix="0">
      <alignment horizontal="center" vertical="center" wrapText="1"/>
    </xf>
    <xf numFmtId="0" fontId="13" fillId="0" borderId="1" xfId="0" applyFont="1" applyBorder="1" quotePrefix="0">
      <alignment horizontal="center" vertical="center" wrapText="1"/>
      <protection locked="0"/>
    </xf>
    <xf numFmtId="0" fontId="3" fillId="0" borderId="1" xfId="0" applyFont="1" applyBorder="1" quotePrefix="0">
      <alignment horizontal="left" vertical="center" wrapText="1"/>
    </xf>
    <xf numFmtId="0" fontId="11" fillId="0" borderId="1" xfId="0" applyFont="1" applyBorder="1" quotePrefix="0">
      <alignment wrapText="1"/>
    </xf>
    <xf numFmtId="0" fontId="3" fillId="0" borderId="1" xfId="0" applyFont="1" applyBorder="1" quotePrefix="0">
      <alignment horizontal="right" wrapText="1"/>
      <protection locked="0"/>
    </xf>
    <xf numFmtId="0" fontId="11" fillId="0" borderId="4" xfId="0" applyFont="1" applyBorder="1" quotePrefix="0">
      <alignment horizontal="center" vertical="center"/>
      <protection locked="0"/>
    </xf>
    <xf numFmtId="0" fontId="11" fillId="0" borderId="8" xfId="0" applyFont="1" applyBorder="1" quotePrefix="0">
      <alignment horizontal="center" vertical="center"/>
      <protection locked="0"/>
    </xf>
    <xf numFmtId="0" fontId="3" fillId="0" borderId="10" xfId="0" applyFont="1" applyBorder="1" quotePrefix="0">
      <alignment horizontal="left" vertical="center"/>
      <protection locked="0"/>
    </xf>
    <xf numFmtId="0" fontId="3" fillId="0" borderId="9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 wrapText="1"/>
    </xf>
    <xf numFmtId="0" fontId="11" fillId="0" borderId="13" xfId="0" applyFont="1" applyBorder="1" quotePrefix="0">
      <alignment horizontal="center" vertical="center" wrapText="1"/>
    </xf>
    <xf numFmtId="0" fontId="2" fillId="0" borderId="11" xfId="0" applyFont="1" applyBorder="1" quotePrefix="0">
      <alignment horizontal="center" vertical="center"/>
      <protection locked="0"/>
    </xf>
    <xf numFmtId="0" fontId="3" fillId="0" borderId="2" xfId="0" applyFont="1" applyBorder="1" quotePrefix="0">
      <alignment horizontal="left" vertical="center" wrapText="1" indent="1"/>
    </xf>
    <xf numFmtId="0" fontId="14" fillId="0" borderId="1" xfId="0" applyFont="1" applyBorder="1" quotePrefix="0">
      <alignment horizontal="center" vertical="center"/>
    </xf>
    <xf numFmtId="0" fontId="3" fillId="2" borderId="1" xfId="0" applyFont="1" applyFill="1" applyBorder="1" quotePrefix="0">
      <alignment horizontal="right" vertical="top" wrapText="1"/>
      <protection locked="0"/>
    </xf>
    <xf numFmtId="0" fontId="5" fillId="0" borderId="1" xfId="0" applyFont="1" applyBorder="1" quotePrefix="0">
      <alignment vertical="top"/>
      <protection locked="0"/>
    </xf>
    <xf numFmtId="0" fontId="5" fillId="0" borderId="1" xfId="0" applyFont="1" applyBorder="1" quotePrefix="0">
      <alignment vertical="top"/>
    </xf>
    <xf numFmtId="0" fontId="2" fillId="2" borderId="1" xfId="0" applyFont="1" applyFill="1" applyBorder="1" quotePrefix="0">
      <alignment horizontal="right" vertical="center"/>
      <protection locked="0"/>
    </xf>
    <xf numFmtId="0" fontId="3" fillId="0" borderId="2" xfId="0" applyFont="1" applyBorder="1" quotePrefix="0">
      <alignment horizontal="center" vertical="center" wrapText="1"/>
      <protection locked="0"/>
    </xf>
    <xf numFmtId="3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  <protection locked="0"/>
    </xf>
    <xf numFmtId="0" fontId="3" fillId="0" borderId="2" xfId="0" applyFont="1" applyBorder="1" quotePrefix="0">
      <alignment horizontal="left"/>
      <protection locked="0"/>
    </xf>
    <xf numFmtId="0" fontId="3" fillId="0" borderId="2" xfId="0" applyFont="1" applyBorder="1" quotePrefix="0">
      <alignment horizontal="left"/>
    </xf>
    <xf numFmtId="0" fontId="3" fillId="2" borderId="2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left" vertical="center"/>
    </xf>
    <xf numFmtId="3" fontId="3" fillId="2" borderId="2" xfId="0" applyFont="1" applyFill="1" applyBorder="1" applyNumberFormat="1" quotePrefix="0">
      <alignment horizontal="left" vertical="center"/>
      <protection locked="0"/>
    </xf>
    <xf numFmtId="4" fontId="3" fillId="0" borderId="2" xfId="0" applyFont="1" applyBorder="1" applyNumberFormat="1" quotePrefix="0">
      <alignment horizontal="left" vertical="center"/>
      <protection locked="0"/>
    </xf>
    <xf numFmtId="0" fontId="13" fillId="0" borderId="1" xfId="0" applyFont="1" applyBorder="1" quotePrefix="1">
      <alignment horizontal="center" vertical="center"/>
    </xf>
    <xf numFmtId="4" fontId="3" fillId="0" borderId="2" xfId="0" applyFont="1" applyBorder="1" applyNumberFormat="1" quotePrefix="0">
      <alignment horizontal="right" vertical="center" wrapText="1"/>
    </xf>
    <xf numFmtId="4" fontId="7" fillId="0" borderId="2" xfId="1" applyFont="1" applyBorder="1" applyNumberFormat="1" quotePrefix="0">
      <alignment horizontal="right" vertical="center"/>
    </xf>
    <xf numFmtId="4" fontId="3" fillId="0" borderId="2" xfId="0" applyFont="1" applyBorder="1" applyNumberFormat="1" quotePrefix="0">
      <alignment horizontal="right" vertical="center" wrapText="1"/>
      <protection locked="0"/>
    </xf>
    <xf numFmtId="0" fontId="3" fillId="0" borderId="2" xfId="0" applyFont="1" applyBorder="1" quotePrefix="0">
      <alignment horizontal="left" vertical="center"/>
      <protection locked="0"/>
    </xf>
    <xf numFmtId="0" fontId="3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 wrapText="1"/>
      <protection locked="0"/>
    </xf>
    <xf numFmtId="0" fontId="3" fillId="0" borderId="6" xfId="0" applyFont="1" applyBorder="1" quotePrefix="0">
      <alignment horizontal="left" vertical="center" wrapText="1"/>
      <protection locked="0"/>
    </xf>
  </cellXfs>
  <cellStyles count="9">
    <cellStyle name="Normal" xfId="0" builtinId="0"/>
    <cellStyle name="NumberStyle" xfId="1"/>
    <cellStyle name="TextStyle" xfId="2"/>
    <cellStyle name="MoneyStyle" xfId="1"/>
    <cellStyle name="TimeStyle" xfId="3"/>
    <cellStyle name="DateStyle" xfId="4"/>
    <cellStyle name="DateTimeStyle" xfId="5"/>
    <cellStyle name="PercentStyle" xfId="6"/>
    <cellStyle name="IntegralNumberStyle" xfId="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sharedStrings" Target="sharedStrings.xml"/><Relationship Id="rId2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C80A78D-DA8D-A649-D625-3A90B5B491C3}" mc:Ignorable="x14ac xr xr2 xr3">
  <sheetPr>
    <outlinePr summaryRight="0"/>
    <pageSetUpPr fitToPage="1"/>
  </sheetPr>
  <dimension ref="A1:D36"/>
  <sheetViews>
    <sheetView topLeftCell="A1" showGridLines="0" showZeros="0" workbookViewId="0" tabSelected="1"/>
  </sheetViews>
  <sheetFormatPr defaultColWidth="8.57421875" customHeight="1" defaultRowHeight="12.75"/>
  <cols>
    <col min="1" max="4" width="41.00390625" customWidth="1"/>
  </cols>
  <sheetData>
    <row customHeight="1" ht="15">
      <c r="A1" s="8"/>
      <c r="B1" s="8"/>
      <c r="C1" s="8"/>
      <c r="D1" s="9" t="s">
        <v>0</v>
      </c>
    </row>
    <row customHeight="1" ht="41.25">
      <c r="A2" s="10">
        <f>"2026"&amp;"年部门财务收支预算总表"</f>
      </c>
    </row>
    <row customHeight="1" ht="17.25">
      <c r="A3" s="11">
        <f>"单位名称："&amp;"昆明市水务局"</f>
      </c>
      <c r="B3" s="12"/>
      <c r="D3" s="13" t="s">
        <v>1</v>
      </c>
    </row>
    <row customHeight="1" ht="23.25">
      <c r="A4" s="14" t="s">
        <v>2</v>
      </c>
      <c r="B4" s="15"/>
      <c r="C4" s="14" t="s">
        <v>3</v>
      </c>
      <c r="D4" s="15"/>
    </row>
    <row customHeight="1" ht="24">
      <c r="A5" s="14" t="s">
        <v>4</v>
      </c>
      <c r="B5" s="14" t="s">
        <v>5</v>
      </c>
      <c r="C5" s="14" t="s">
        <v>6</v>
      </c>
      <c r="D5" s="14" t="s">
        <v>5</v>
      </c>
    </row>
    <row customHeight="1" ht="17.25">
      <c r="A6" s="16" t="s">
        <v>7</v>
      </c>
      <c r="B6" s="17">
        <v>306555189.8</v>
      </c>
      <c r="C6" s="16" t="s">
        <v>8</v>
      </c>
      <c r="D6" s="17"/>
    </row>
    <row customHeight="1" ht="17.25">
      <c r="A7" s="16" t="s">
        <v>9</v>
      </c>
      <c r="B7" s="17">
        <v>300000000</v>
      </c>
      <c r="C7" s="16" t="s">
        <v>10</v>
      </c>
      <c r="D7" s="17"/>
    </row>
    <row customHeight="1" ht="17.25">
      <c r="A8" s="16" t="s">
        <v>11</v>
      </c>
      <c r="B8" s="17"/>
      <c r="C8" s="18" t="s">
        <v>12</v>
      </c>
      <c r="D8" s="17"/>
    </row>
    <row customHeight="1" ht="17.25">
      <c r="A9" s="16" t="s">
        <v>13</v>
      </c>
      <c r="B9" s="17"/>
      <c r="C9" s="18" t="s">
        <v>14</v>
      </c>
      <c r="D9" s="17"/>
    </row>
    <row customHeight="1" ht="17.25">
      <c r="A10" s="16" t="s">
        <v>15</v>
      </c>
      <c r="B10" s="17"/>
      <c r="C10" s="18" t="s">
        <v>16</v>
      </c>
      <c r="D10" s="17"/>
    </row>
    <row customHeight="1" ht="17.25">
      <c r="A11" s="16" t="s">
        <v>17</v>
      </c>
      <c r="B11" s="17"/>
      <c r="C11" s="18" t="s">
        <v>18</v>
      </c>
      <c r="D11" s="17"/>
    </row>
    <row customHeight="1" ht="17.25">
      <c r="A12" s="16" t="s">
        <v>19</v>
      </c>
      <c r="B12" s="17"/>
      <c r="C12" s="19" t="s">
        <v>20</v>
      </c>
      <c r="D12" s="17"/>
    </row>
    <row customHeight="1" ht="17.25">
      <c r="A13" s="16" t="s">
        <v>21</v>
      </c>
      <c r="B13" s="17"/>
      <c r="C13" s="19" t="s">
        <v>22</v>
      </c>
      <c r="D13" s="17">
        <v>2933056</v>
      </c>
    </row>
    <row customHeight="1" ht="17.25">
      <c r="A14" s="16" t="s">
        <v>23</v>
      </c>
      <c r="B14" s="17"/>
      <c r="C14" s="19" t="s">
        <v>24</v>
      </c>
      <c r="D14" s="17">
        <v>1453101</v>
      </c>
    </row>
    <row customHeight="1" ht="17.25">
      <c r="A15" s="16" t="s">
        <v>25</v>
      </c>
      <c r="B15" s="17"/>
      <c r="C15" s="19" t="s">
        <v>26</v>
      </c>
      <c r="D15" s="17"/>
    </row>
    <row customHeight="1" ht="17.25">
      <c r="A16" s="20"/>
      <c r="B16" s="17"/>
      <c r="C16" s="19" t="s">
        <v>27</v>
      </c>
      <c r="D16" s="17">
        <v>300000000</v>
      </c>
    </row>
    <row customHeight="1" ht="17.25">
      <c r="A17" s="21"/>
      <c r="B17" s="17"/>
      <c r="C17" s="19" t="s">
        <v>28</v>
      </c>
      <c r="D17" s="17">
        <v>34389032.8</v>
      </c>
    </row>
    <row customHeight="1" ht="17.25">
      <c r="A18" s="21"/>
      <c r="B18" s="17"/>
      <c r="C18" s="19" t="s">
        <v>29</v>
      </c>
      <c r="D18" s="17"/>
    </row>
    <row customHeight="1" ht="17.25">
      <c r="A19" s="21"/>
      <c r="B19" s="17"/>
      <c r="C19" s="19" t="s">
        <v>30</v>
      </c>
      <c r="D19" s="17"/>
    </row>
    <row customHeight="1" ht="17.25">
      <c r="A20" s="21"/>
      <c r="B20" s="17"/>
      <c r="C20" s="19" t="s">
        <v>31</v>
      </c>
      <c r="D20" s="17"/>
    </row>
    <row customHeight="1" ht="17.25">
      <c r="A21" s="21"/>
      <c r="B21" s="17"/>
      <c r="C21" s="19" t="s">
        <v>32</v>
      </c>
      <c r="D21" s="17"/>
    </row>
    <row customHeight="1" ht="17.25">
      <c r="A22" s="21"/>
      <c r="B22" s="17"/>
      <c r="C22" s="19" t="s">
        <v>33</v>
      </c>
      <c r="D22" s="17"/>
    </row>
    <row customHeight="1" ht="17.25">
      <c r="A23" s="21"/>
      <c r="B23" s="17"/>
      <c r="C23" s="19" t="s">
        <v>34</v>
      </c>
      <c r="D23" s="17"/>
    </row>
    <row customHeight="1" ht="17.25">
      <c r="A24" s="21"/>
      <c r="B24" s="17"/>
      <c r="C24" s="19" t="s">
        <v>35</v>
      </c>
      <c r="D24" s="17">
        <v>1140000</v>
      </c>
    </row>
    <row customHeight="1" ht="17.25">
      <c r="A25" s="21"/>
      <c r="B25" s="17"/>
      <c r="C25" s="19" t="s">
        <v>36</v>
      </c>
      <c r="D25" s="17"/>
    </row>
    <row customHeight="1" ht="17.25">
      <c r="A26" s="21"/>
      <c r="B26" s="17"/>
      <c r="C26" s="20" t="s">
        <v>37</v>
      </c>
      <c r="D26" s="17"/>
    </row>
    <row customHeight="1" ht="17.25">
      <c r="A27" s="21"/>
      <c r="B27" s="17"/>
      <c r="C27" s="19" t="s">
        <v>38</v>
      </c>
      <c r="D27" s="17"/>
    </row>
    <row customHeight="1" ht="16.5">
      <c r="A28" s="21"/>
      <c r="B28" s="17"/>
      <c r="C28" s="19" t="s">
        <v>39</v>
      </c>
      <c r="D28" s="17"/>
    </row>
    <row customHeight="1" ht="16.5">
      <c r="A29" s="21"/>
      <c r="B29" s="17"/>
      <c r="C29" s="20" t="s">
        <v>40</v>
      </c>
      <c r="D29" s="17"/>
    </row>
    <row customHeight="1" ht="17.25">
      <c r="A30" s="21"/>
      <c r="B30" s="17"/>
      <c r="C30" s="20" t="s">
        <v>41</v>
      </c>
      <c r="D30" s="17">
        <v>266640000</v>
      </c>
    </row>
    <row customHeight="1" ht="17.25">
      <c r="A31" s="21"/>
      <c r="B31" s="17"/>
      <c r="C31" s="19" t="s">
        <v>42</v>
      </c>
      <c r="D31" s="17"/>
    </row>
    <row customHeight="1" ht="16.5">
      <c r="A32" s="21" t="s">
        <v>43</v>
      </c>
      <c r="B32" s="17">
        <v>606555189.8</v>
      </c>
      <c r="C32" s="21" t="s">
        <v>44</v>
      </c>
      <c r="D32" s="17">
        <v>606555189.8</v>
      </c>
    </row>
    <row customHeight="1" ht="16.5">
      <c r="A33" s="20" t="s">
        <v>45</v>
      </c>
      <c r="B33" s="17"/>
      <c r="C33" s="20" t="s">
        <v>46</v>
      </c>
      <c r="D33" s="17"/>
    </row>
    <row customHeight="1" ht="16.5">
      <c r="A34" s="19" t="s">
        <v>47</v>
      </c>
      <c r="B34" s="17"/>
      <c r="C34" s="19" t="s">
        <v>47</v>
      </c>
      <c r="D34" s="17"/>
    </row>
    <row customHeight="1" ht="16.5">
      <c r="A35" s="19" t="s">
        <v>48</v>
      </c>
      <c r="B35" s="17"/>
      <c r="C35" s="19" t="s">
        <v>48</v>
      </c>
      <c r="D35" s="17"/>
    </row>
    <row customHeight="1" ht="16.5">
      <c r="A36" s="22" t="s">
        <v>49</v>
      </c>
      <c r="B36" s="17">
        <v>606555189.8</v>
      </c>
      <c r="C36" s="22" t="s">
        <v>50</v>
      </c>
      <c r="D36" s="17">
        <v>606555189.8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94C54D9-7F2F-5491-BE7B-626F3B86454F}" mc:Ignorable="x14ac xr xr2 xr3">
  <sheetPr>
    <outlinePr summaryRight="0"/>
    <pageSetUpPr fitToPage="1"/>
  </sheetPr>
  <dimension ref="A1:F11"/>
  <sheetViews>
    <sheetView topLeftCell="A1" showZeros="0" workbookViewId="0"/>
  </sheetViews>
  <sheetFormatPr defaultColWidth="9.140625" customHeight="1" defaultRowHeight="14.25"/>
  <cols>
    <col min="1" max="1" width="32.140625" customWidth="1"/>
    <col min="2" max="2" width="20.7109375" customWidth="1"/>
    <col min="3" max="3" width="32.140625" customWidth="1"/>
    <col min="4" max="4" width="27.7109375" customWidth="1"/>
    <col min="5" max="6" width="36.7109375" customWidth="1"/>
  </cols>
  <sheetData>
    <row customHeight="1" ht="12">
      <c r="A1" s="140">
        <v>1</v>
      </c>
      <c r="B1" s="141">
        <v>0</v>
      </c>
      <c r="C1" s="140">
        <v>1</v>
      </c>
      <c r="D1" s="69"/>
      <c r="E1" s="69"/>
      <c r="F1" s="126" t="s">
        <v>468</v>
      </c>
    </row>
    <row customHeight="1" ht="42">
      <c r="A2" s="142">
        <f>"2026"&amp;"年部门政府性基金预算支出预算表"</f>
      </c>
      <c r="B2" s="143" t="s">
        <v>469</v>
      </c>
      <c r="C2" s="144"/>
      <c r="D2" s="67"/>
      <c r="E2" s="67"/>
      <c r="F2" s="67"/>
    </row>
    <row customHeight="1" ht="13.5">
      <c r="A3" s="68">
        <f>"单位名称："&amp;"昆明市水务局"</f>
      </c>
      <c r="B3" s="68" t="s">
        <v>470</v>
      </c>
      <c r="C3" s="140"/>
      <c r="D3" s="69"/>
      <c r="E3" s="69"/>
      <c r="F3" s="126" t="s">
        <v>1</v>
      </c>
    </row>
    <row customHeight="1" ht="19.5">
      <c r="A4" s="72" t="s">
        <v>204</v>
      </c>
      <c r="B4" s="145" t="s">
        <v>71</v>
      </c>
      <c r="C4" s="72" t="s">
        <v>72</v>
      </c>
      <c r="D4" s="111" t="s">
        <v>471</v>
      </c>
      <c r="E4" s="74"/>
      <c r="F4" s="75"/>
    </row>
    <row customHeight="1" ht="18.75">
      <c r="A5" s="110"/>
      <c r="B5" s="146"/>
      <c r="C5" s="110"/>
      <c r="D5" s="147" t="s">
        <v>54</v>
      </c>
      <c r="E5" s="111" t="s">
        <v>74</v>
      </c>
      <c r="F5" s="147" t="s">
        <v>75</v>
      </c>
    </row>
    <row customHeight="1" ht="18.75">
      <c r="A6" s="137">
        <v>1</v>
      </c>
      <c r="B6" s="148" t="s">
        <v>82</v>
      </c>
      <c r="C6" s="137">
        <v>3</v>
      </c>
      <c r="D6" s="79">
        <v>4</v>
      </c>
      <c r="E6" s="79">
        <v>5</v>
      </c>
      <c r="F6" s="79">
        <v>6</v>
      </c>
    </row>
    <row customHeight="1" ht="21">
      <c r="A7" s="40" t="s">
        <v>69</v>
      </c>
      <c r="B7" s="40"/>
      <c r="C7" s="40"/>
      <c r="D7" s="17">
        <v>300000000</v>
      </c>
      <c r="E7" s="17"/>
      <c r="F7" s="17">
        <v>300000000</v>
      </c>
    </row>
    <row customHeight="1" ht="21">
      <c r="A8" s="40"/>
      <c r="B8" s="40" t="s">
        <v>116</v>
      </c>
      <c r="C8" s="40" t="s">
        <v>117</v>
      </c>
      <c r="D8" s="17">
        <v>300000000</v>
      </c>
      <c r="E8" s="17"/>
      <c r="F8" s="17">
        <v>300000000</v>
      </c>
    </row>
    <row customHeight="1" ht="21">
      <c r="A9" s="120"/>
      <c r="B9" s="149" t="s">
        <v>118</v>
      </c>
      <c r="C9" s="149" t="s">
        <v>119</v>
      </c>
      <c r="D9" s="17">
        <v>300000000</v>
      </c>
      <c r="E9" s="17"/>
      <c r="F9" s="17">
        <v>300000000</v>
      </c>
    </row>
    <row customHeight="1" ht="21">
      <c r="A10" s="120"/>
      <c r="B10" s="150" t="s">
        <v>120</v>
      </c>
      <c r="C10" s="150" t="s">
        <v>121</v>
      </c>
      <c r="D10" s="17">
        <v>300000000</v>
      </c>
      <c r="E10" s="17"/>
      <c r="F10" s="17">
        <v>300000000</v>
      </c>
    </row>
    <row customHeight="1" ht="18.75">
      <c r="A11" s="27" t="s">
        <v>195</v>
      </c>
      <c r="B11" s="27" t="s">
        <v>195</v>
      </c>
      <c r="C11" s="151" t="s">
        <v>195</v>
      </c>
      <c r="D11" s="17">
        <v>300000000</v>
      </c>
      <c r="E11" s="17"/>
      <c r="F11" s="17">
        <v>300000000</v>
      </c>
    </row>
  </sheetData>
  <mergeCells count="7">
    <mergeCell ref="A2:F2"/>
    <mergeCell ref="A11:C11"/>
    <mergeCell ref="D4:F4"/>
    <mergeCell ref="B4:B5"/>
    <mergeCell ref="C4:C5"/>
    <mergeCell ref="A4:A5"/>
    <mergeCell ref="A3:C3"/>
  </mergeCells>
  <printOptions horizontalCentered="1"/>
  <pageMargins left="0.37" right="0.37" top="0.56" bottom="0.56" header="0.48" footer="0.48"/>
  <pageSetup paperSize="9" scale="98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AD404C5-F8C8-3D6A-C1DE-A22B2BDC278B}" mc:Ignorable="x14ac xr xr2 xr3">
  <sheetPr>
    <outlinePr summaryRight="0"/>
    <pageSetUpPr fitToPage="1"/>
  </sheetPr>
  <dimension ref="A1:Q21"/>
  <sheetViews>
    <sheetView topLeftCell="A1" showZeros="0" workbookViewId="0"/>
  </sheetViews>
  <sheetFormatPr defaultColWidth="9.140625" customHeight="1" defaultRowHeight="14.25"/>
  <cols>
    <col min="1" max="1" width="32.57421875" customWidth="1"/>
    <col min="2" max="2" width="21.7109375" customWidth="1"/>
    <col min="3" max="3" width="35.28125" customWidth="1"/>
    <col min="4" max="4" width="7.7109375" customWidth="1"/>
    <col min="5" max="5" width="11.140625" customWidth="1"/>
    <col min="6" max="6" width="13.28125" customWidth="1"/>
    <col min="7" max="16" width="20.00390625" customWidth="1"/>
    <col min="17" max="17" width="19.8515625" customWidth="1"/>
  </cols>
  <sheetData>
    <row customHeight="1" ht="15.75">
      <c r="P1" s="99"/>
      <c r="Q1" s="99" t="s">
        <v>472</v>
      </c>
    </row>
    <row customHeight="1" ht="41.25">
      <c r="A2" s="152">
        <f>"2026"&amp;"年部门政府采购预算表"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0"/>
      <c r="L2" s="101"/>
      <c r="M2" s="101"/>
      <c r="N2" s="100"/>
      <c r="O2" s="101"/>
      <c r="P2" s="100"/>
      <c r="Q2" s="100"/>
    </row>
    <row customHeight="1" ht="18.75">
      <c r="A3" s="89">
        <f>"单位名称："&amp;"昆明市水务局"</f>
      </c>
      <c r="B3" s="104"/>
      <c r="C3" s="104"/>
      <c r="D3" s="104"/>
      <c r="E3" s="104"/>
      <c r="F3" s="104"/>
      <c r="G3" s="104"/>
      <c r="H3" s="104"/>
      <c r="I3" s="104"/>
      <c r="J3" s="104"/>
      <c r="P3" s="153"/>
      <c r="Q3" s="126" t="s">
        <v>1</v>
      </c>
    </row>
    <row customHeight="1" ht="15.75">
      <c r="A4" s="127" t="s">
        <v>473</v>
      </c>
      <c r="B4" s="154" t="s">
        <v>474</v>
      </c>
      <c r="C4" s="154" t="s">
        <v>475</v>
      </c>
      <c r="D4" s="154" t="s">
        <v>476</v>
      </c>
      <c r="E4" s="154" t="s">
        <v>477</v>
      </c>
      <c r="F4" s="154" t="s">
        <v>478</v>
      </c>
      <c r="G4" s="155" t="s">
        <v>211</v>
      </c>
      <c r="H4" s="155"/>
      <c r="I4" s="155"/>
      <c r="J4" s="155"/>
      <c r="K4" s="107"/>
      <c r="L4" s="155"/>
      <c r="M4" s="155"/>
      <c r="N4" s="106"/>
      <c r="O4" s="155"/>
      <c r="P4" s="107"/>
      <c r="Q4" s="108"/>
    </row>
    <row customHeight="1" ht="17.25">
      <c r="A5" s="129"/>
      <c r="B5" s="156"/>
      <c r="C5" s="156"/>
      <c r="D5" s="156"/>
      <c r="E5" s="156"/>
      <c r="F5" s="156"/>
      <c r="G5" s="156" t="s">
        <v>54</v>
      </c>
      <c r="H5" s="156" t="s">
        <v>57</v>
      </c>
      <c r="I5" s="156" t="s">
        <v>479</v>
      </c>
      <c r="J5" s="156" t="s">
        <v>480</v>
      </c>
      <c r="K5" s="157" t="s">
        <v>481</v>
      </c>
      <c r="L5" s="158" t="s">
        <v>482</v>
      </c>
      <c r="M5" s="158"/>
      <c r="N5" s="159"/>
      <c r="O5" s="158"/>
      <c r="P5" s="160"/>
      <c r="Q5" s="161"/>
    </row>
    <row customHeight="1" ht="54">
      <c r="A6" s="132"/>
      <c r="B6" s="162"/>
      <c r="C6" s="162"/>
      <c r="D6" s="162"/>
      <c r="E6" s="162"/>
      <c r="F6" s="162"/>
      <c r="G6" s="162"/>
      <c r="H6" s="162" t="s">
        <v>56</v>
      </c>
      <c r="I6" s="162"/>
      <c r="J6" s="162"/>
      <c r="K6" s="163"/>
      <c r="L6" s="162" t="s">
        <v>56</v>
      </c>
      <c r="M6" s="162" t="s">
        <v>63</v>
      </c>
      <c r="N6" s="161" t="s">
        <v>64</v>
      </c>
      <c r="O6" s="162" t="s">
        <v>65</v>
      </c>
      <c r="P6" s="163" t="s">
        <v>66</v>
      </c>
      <c r="Q6" s="161" t="s">
        <v>67</v>
      </c>
    </row>
    <row customHeight="1" ht="18">
      <c r="A7" s="164">
        <v>1</v>
      </c>
      <c r="B7" s="165">
        <v>2</v>
      </c>
      <c r="C7" s="164">
        <v>3</v>
      </c>
      <c r="D7" s="164">
        <v>4</v>
      </c>
      <c r="E7" s="165">
        <v>5</v>
      </c>
      <c r="F7" s="164">
        <v>6</v>
      </c>
      <c r="G7" s="164">
        <v>7</v>
      </c>
      <c r="H7" s="165">
        <v>8</v>
      </c>
      <c r="I7" s="164">
        <v>9</v>
      </c>
      <c r="J7" s="164">
        <v>10</v>
      </c>
      <c r="K7" s="165">
        <v>11</v>
      </c>
      <c r="L7" s="164">
        <v>12</v>
      </c>
      <c r="M7" s="164">
        <v>13</v>
      </c>
      <c r="N7" s="165">
        <v>14</v>
      </c>
      <c r="O7" s="164">
        <v>15</v>
      </c>
      <c r="P7" s="164">
        <v>16</v>
      </c>
      <c r="Q7" s="165">
        <v>17</v>
      </c>
    </row>
    <row customHeight="1" ht="21">
      <c r="A8" s="166" t="s">
        <v>69</v>
      </c>
      <c r="B8" s="167"/>
      <c r="C8" s="167"/>
      <c r="D8" s="167"/>
      <c r="E8" s="168"/>
      <c r="F8" s="17">
        <v>149012</v>
      </c>
      <c r="G8" s="17">
        <v>5872387</v>
      </c>
      <c r="H8" s="17">
        <v>5872387</v>
      </c>
      <c r="I8" s="17"/>
      <c r="J8" s="17"/>
      <c r="K8" s="17"/>
      <c r="L8" s="17"/>
      <c r="M8" s="17"/>
      <c r="N8" s="17"/>
      <c r="O8" s="17"/>
      <c r="P8" s="17"/>
      <c r="Q8" s="17"/>
    </row>
    <row customHeight="1" ht="21">
      <c r="A9" s="169" t="s">
        <v>69</v>
      </c>
      <c r="B9" s="167"/>
      <c r="C9" s="167"/>
      <c r="D9" s="167"/>
      <c r="E9" s="168"/>
      <c r="F9" s="17">
        <v>149012</v>
      </c>
      <c r="G9" s="17">
        <v>5872387</v>
      </c>
      <c r="H9" s="17">
        <v>5872387</v>
      </c>
      <c r="I9" s="17"/>
      <c r="J9" s="17"/>
      <c r="K9" s="17"/>
      <c r="L9" s="17"/>
      <c r="M9" s="17"/>
      <c r="N9" s="17"/>
      <c r="O9" s="17"/>
      <c r="P9" s="17"/>
      <c r="Q9" s="17"/>
    </row>
    <row customHeight="1" ht="21">
      <c r="A10" s="170" t="s">
        <v>250</v>
      </c>
      <c r="B10" s="167" t="s">
        <v>483</v>
      </c>
      <c r="C10" s="167" t="s">
        <v>484</v>
      </c>
      <c r="D10" s="167" t="s">
        <v>429</v>
      </c>
      <c r="E10" s="168">
        <v>1</v>
      </c>
      <c r="F10" s="17"/>
      <c r="G10" s="17">
        <v>10000</v>
      </c>
      <c r="H10" s="17">
        <v>10000</v>
      </c>
      <c r="I10" s="17"/>
      <c r="J10" s="17"/>
      <c r="K10" s="17"/>
      <c r="L10" s="17"/>
      <c r="M10" s="17"/>
      <c r="N10" s="17"/>
      <c r="O10" s="17"/>
      <c r="P10" s="17"/>
      <c r="Q10" s="17"/>
    </row>
    <row customHeight="1" ht="21">
      <c r="A11" s="170" t="s">
        <v>250</v>
      </c>
      <c r="B11" s="167" t="s">
        <v>485</v>
      </c>
      <c r="C11" s="167" t="s">
        <v>486</v>
      </c>
      <c r="D11" s="167" t="s">
        <v>353</v>
      </c>
      <c r="E11" s="168">
        <v>5</v>
      </c>
      <c r="F11" s="17">
        <v>9000</v>
      </c>
      <c r="G11" s="17">
        <v>9000</v>
      </c>
      <c r="H11" s="17">
        <v>9000</v>
      </c>
      <c r="I11" s="17"/>
      <c r="J11" s="17"/>
      <c r="K11" s="17"/>
      <c r="L11" s="17"/>
      <c r="M11" s="17"/>
      <c r="N11" s="17"/>
      <c r="O11" s="17"/>
      <c r="P11" s="17"/>
      <c r="Q11" s="17"/>
    </row>
    <row customHeight="1" ht="21">
      <c r="A12" s="170" t="s">
        <v>250</v>
      </c>
      <c r="B12" s="167" t="s">
        <v>487</v>
      </c>
      <c r="C12" s="167" t="s">
        <v>488</v>
      </c>
      <c r="D12" s="167" t="s">
        <v>489</v>
      </c>
      <c r="E12" s="168">
        <v>2</v>
      </c>
      <c r="F12" s="17"/>
      <c r="G12" s="17">
        <v>5350</v>
      </c>
      <c r="H12" s="17">
        <v>5350</v>
      </c>
      <c r="I12" s="17"/>
      <c r="J12" s="17"/>
      <c r="K12" s="17"/>
      <c r="L12" s="17"/>
      <c r="M12" s="17"/>
      <c r="N12" s="17"/>
      <c r="O12" s="17"/>
      <c r="P12" s="17"/>
      <c r="Q12" s="17"/>
    </row>
    <row customHeight="1" ht="21">
      <c r="A13" s="170" t="s">
        <v>250</v>
      </c>
      <c r="B13" s="167" t="s">
        <v>490</v>
      </c>
      <c r="C13" s="167" t="s">
        <v>488</v>
      </c>
      <c r="D13" s="167" t="s">
        <v>491</v>
      </c>
      <c r="E13" s="168">
        <v>1</v>
      </c>
      <c r="F13" s="17"/>
      <c r="G13" s="17">
        <v>8025</v>
      </c>
      <c r="H13" s="17">
        <v>8025</v>
      </c>
      <c r="I13" s="17"/>
      <c r="J13" s="17"/>
      <c r="K13" s="17"/>
      <c r="L13" s="17"/>
      <c r="M13" s="17"/>
      <c r="N13" s="17"/>
      <c r="O13" s="17"/>
      <c r="P13" s="17"/>
      <c r="Q13" s="17"/>
    </row>
    <row customHeight="1" ht="21">
      <c r="A14" s="170" t="s">
        <v>297</v>
      </c>
      <c r="B14" s="167" t="s">
        <v>297</v>
      </c>
      <c r="C14" s="167" t="s">
        <v>492</v>
      </c>
      <c r="D14" s="167" t="s">
        <v>429</v>
      </c>
      <c r="E14" s="168">
        <v>1</v>
      </c>
      <c r="F14" s="17"/>
      <c r="G14" s="17">
        <v>1500000</v>
      </c>
      <c r="H14" s="17">
        <v>1500000</v>
      </c>
      <c r="I14" s="17"/>
      <c r="J14" s="17"/>
      <c r="K14" s="17"/>
      <c r="L14" s="17"/>
      <c r="M14" s="17"/>
      <c r="N14" s="17"/>
      <c r="O14" s="17"/>
      <c r="P14" s="17"/>
      <c r="Q14" s="17"/>
    </row>
    <row customHeight="1" ht="21">
      <c r="A15" s="170" t="s">
        <v>299</v>
      </c>
      <c r="B15" s="167" t="s">
        <v>493</v>
      </c>
      <c r="C15" s="167" t="s">
        <v>494</v>
      </c>
      <c r="D15" s="167" t="s">
        <v>495</v>
      </c>
      <c r="E15" s="168">
        <v>5</v>
      </c>
      <c r="F15" s="17">
        <v>25000</v>
      </c>
      <c r="G15" s="17">
        <v>25000</v>
      </c>
      <c r="H15" s="17">
        <v>25000</v>
      </c>
      <c r="I15" s="17"/>
      <c r="J15" s="17"/>
      <c r="K15" s="17"/>
      <c r="L15" s="17"/>
      <c r="M15" s="17"/>
      <c r="N15" s="17"/>
      <c r="O15" s="17"/>
      <c r="P15" s="17"/>
      <c r="Q15" s="17"/>
    </row>
    <row customHeight="1" ht="21">
      <c r="A16" s="170" t="s">
        <v>307</v>
      </c>
      <c r="B16" s="167" t="s">
        <v>496</v>
      </c>
      <c r="C16" s="167" t="s">
        <v>497</v>
      </c>
      <c r="D16" s="167" t="s">
        <v>498</v>
      </c>
      <c r="E16" s="168">
        <v>65</v>
      </c>
      <c r="F16" s="17">
        <v>9100</v>
      </c>
      <c r="G16" s="17">
        <v>9100</v>
      </c>
      <c r="H16" s="17">
        <v>9100</v>
      </c>
      <c r="I16" s="17"/>
      <c r="J16" s="17"/>
      <c r="K16" s="17"/>
      <c r="L16" s="17"/>
      <c r="M16" s="17"/>
      <c r="N16" s="17"/>
      <c r="O16" s="17"/>
      <c r="P16" s="17"/>
      <c r="Q16" s="17"/>
    </row>
    <row customHeight="1" ht="21">
      <c r="A17" s="170" t="s">
        <v>307</v>
      </c>
      <c r="B17" s="167" t="s">
        <v>499</v>
      </c>
      <c r="C17" s="167" t="s">
        <v>497</v>
      </c>
      <c r="D17" s="167" t="s">
        <v>498</v>
      </c>
      <c r="E17" s="168">
        <v>31</v>
      </c>
      <c r="F17" s="17">
        <v>10912</v>
      </c>
      <c r="G17" s="17">
        <v>10912</v>
      </c>
      <c r="H17" s="17">
        <v>10912</v>
      </c>
      <c r="I17" s="17"/>
      <c r="J17" s="17"/>
      <c r="K17" s="17"/>
      <c r="L17" s="17"/>
      <c r="M17" s="17"/>
      <c r="N17" s="17"/>
      <c r="O17" s="17"/>
      <c r="P17" s="17"/>
      <c r="Q17" s="17"/>
    </row>
    <row customHeight="1" ht="21">
      <c r="A18" s="170" t="s">
        <v>307</v>
      </c>
      <c r="B18" s="167" t="s">
        <v>500</v>
      </c>
      <c r="C18" s="167" t="s">
        <v>501</v>
      </c>
      <c r="D18" s="167" t="s">
        <v>502</v>
      </c>
      <c r="E18" s="168">
        <v>1</v>
      </c>
      <c r="F18" s="17">
        <v>50000</v>
      </c>
      <c r="G18" s="17">
        <v>50000</v>
      </c>
      <c r="H18" s="17">
        <v>50000</v>
      </c>
      <c r="I18" s="17"/>
      <c r="J18" s="17"/>
      <c r="K18" s="17"/>
      <c r="L18" s="17"/>
      <c r="M18" s="17"/>
      <c r="N18" s="17"/>
      <c r="O18" s="17"/>
      <c r="P18" s="17"/>
      <c r="Q18" s="17"/>
    </row>
    <row customHeight="1" ht="21">
      <c r="A19" s="170" t="s">
        <v>307</v>
      </c>
      <c r="B19" s="167" t="s">
        <v>503</v>
      </c>
      <c r="C19" s="167" t="s">
        <v>501</v>
      </c>
      <c r="D19" s="167" t="s">
        <v>504</v>
      </c>
      <c r="E19" s="168">
        <v>10</v>
      </c>
      <c r="F19" s="17">
        <v>45000</v>
      </c>
      <c r="G19" s="17">
        <v>45000</v>
      </c>
      <c r="H19" s="17">
        <v>45000</v>
      </c>
      <c r="I19" s="17"/>
      <c r="J19" s="17"/>
      <c r="K19" s="17"/>
      <c r="L19" s="17"/>
      <c r="M19" s="17"/>
      <c r="N19" s="17"/>
      <c r="O19" s="17"/>
      <c r="P19" s="17"/>
      <c r="Q19" s="17"/>
    </row>
    <row customHeight="1" ht="21">
      <c r="A20" s="170" t="s">
        <v>314</v>
      </c>
      <c r="B20" s="167" t="s">
        <v>505</v>
      </c>
      <c r="C20" s="167" t="s">
        <v>506</v>
      </c>
      <c r="D20" s="167" t="s">
        <v>342</v>
      </c>
      <c r="E20" s="168">
        <v>1</v>
      </c>
      <c r="F20" s="17"/>
      <c r="G20" s="17">
        <v>4200000</v>
      </c>
      <c r="H20" s="17">
        <v>4200000</v>
      </c>
      <c r="I20" s="17"/>
      <c r="J20" s="17"/>
      <c r="K20" s="17"/>
      <c r="L20" s="17"/>
      <c r="M20" s="17"/>
      <c r="N20" s="17"/>
      <c r="O20" s="17"/>
      <c r="P20" s="17"/>
      <c r="Q20" s="17"/>
    </row>
    <row customHeight="1" ht="21">
      <c r="A21" s="171" t="s">
        <v>195</v>
      </c>
      <c r="B21" s="172"/>
      <c r="C21" s="172"/>
      <c r="D21" s="172"/>
      <c r="E21" s="36"/>
      <c r="F21" s="17">
        <v>149012</v>
      </c>
      <c r="G21" s="17">
        <v>5872387</v>
      </c>
      <c r="H21" s="17">
        <v>5872387</v>
      </c>
      <c r="I21" s="17"/>
      <c r="J21" s="17"/>
      <c r="K21" s="17"/>
      <c r="L21" s="17"/>
      <c r="M21" s="17"/>
      <c r="N21" s="17"/>
      <c r="O21" s="17"/>
      <c r="P21" s="17"/>
      <c r="Q21" s="17"/>
    </row>
  </sheetData>
  <mergeCells count="16">
    <mergeCell ref="A21:E21"/>
    <mergeCell ref="H5:H6"/>
    <mergeCell ref="L5:Q5"/>
    <mergeCell ref="A2:Q2"/>
    <mergeCell ref="A4:A6"/>
    <mergeCell ref="B4:B6"/>
    <mergeCell ref="C4:C6"/>
    <mergeCell ref="D4:D6"/>
    <mergeCell ref="E4:E6"/>
    <mergeCell ref="F4:F6"/>
    <mergeCell ref="G4:Q4"/>
    <mergeCell ref="I5:I6"/>
    <mergeCell ref="J5:J6"/>
    <mergeCell ref="A3:F3"/>
    <mergeCell ref="K5:K6"/>
    <mergeCell ref="G5:G6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EA538CC-1831-164A-D822-FDB09425F5E5}" mc:Ignorable="x14ac xr xr2 xr3">
  <sheetPr>
    <outlinePr summaryRight="0"/>
    <pageSetUpPr fitToPage="1"/>
  </sheetPr>
  <dimension ref="A1:N11"/>
  <sheetViews>
    <sheetView topLeftCell="A1" showZeros="0" workbookViewId="0"/>
  </sheetViews>
  <sheetFormatPr defaultColWidth="9.140625" customHeight="1" defaultRowHeight="14.25"/>
  <cols>
    <col min="1" max="3" width="39.140625" customWidth="1"/>
    <col min="4" max="12" width="20.421875" customWidth="1"/>
    <col min="13" max="14" width="20.28125" customWidth="1"/>
  </cols>
  <sheetData>
    <row customHeight="1" ht="16.5">
      <c r="A1" s="173"/>
      <c r="B1" s="98"/>
      <c r="C1" s="98"/>
      <c r="D1" s="173"/>
      <c r="E1" s="173"/>
      <c r="F1" s="173"/>
      <c r="G1" s="173"/>
      <c r="H1" s="174"/>
      <c r="I1" s="173"/>
      <c r="J1" s="173"/>
      <c r="K1" s="98"/>
      <c r="L1" s="173"/>
      <c r="M1" s="175"/>
      <c r="N1" s="175" t="s">
        <v>507</v>
      </c>
    </row>
    <row customHeight="1" ht="41.25">
      <c r="A2" s="176">
        <f>"2026"&amp;"年部门政府购买服务预算表"</f>
      </c>
      <c r="B2" s="100"/>
      <c r="C2" s="100"/>
      <c r="D2" s="177"/>
      <c r="E2" s="177"/>
      <c r="F2" s="177"/>
      <c r="G2" s="177"/>
      <c r="H2" s="178"/>
      <c r="I2" s="177"/>
      <c r="J2" s="177"/>
      <c r="K2" s="100"/>
      <c r="L2" s="177"/>
      <c r="M2" s="178"/>
      <c r="N2" s="100"/>
    </row>
    <row customHeight="1" ht="22.5">
      <c r="A3" s="179">
        <f>"单位名称："&amp;"昆明市水务局"</f>
      </c>
      <c r="B3" s="103"/>
      <c r="C3" s="103"/>
      <c r="D3" s="180"/>
      <c r="E3" s="180"/>
      <c r="F3" s="180"/>
      <c r="G3" s="180"/>
      <c r="H3" s="174"/>
      <c r="I3" s="173"/>
      <c r="J3" s="173"/>
      <c r="K3" s="98"/>
      <c r="L3" s="173"/>
      <c r="M3" s="181"/>
      <c r="N3" s="175" t="s">
        <v>1</v>
      </c>
    </row>
    <row customHeight="1" ht="24">
      <c r="A4" s="127" t="s">
        <v>473</v>
      </c>
      <c r="B4" s="182" t="s">
        <v>508</v>
      </c>
      <c r="C4" s="182" t="s">
        <v>509</v>
      </c>
      <c r="D4" s="155" t="s">
        <v>211</v>
      </c>
      <c r="E4" s="155"/>
      <c r="F4" s="155"/>
      <c r="G4" s="155"/>
      <c r="H4" s="107"/>
      <c r="I4" s="155"/>
      <c r="J4" s="155"/>
      <c r="K4" s="106"/>
      <c r="L4" s="155"/>
      <c r="M4" s="107"/>
      <c r="N4" s="108"/>
    </row>
    <row customHeight="1" ht="24">
      <c r="A5" s="129"/>
      <c r="B5" s="183"/>
      <c r="C5" s="183"/>
      <c r="D5" s="156" t="s">
        <v>54</v>
      </c>
      <c r="E5" s="156" t="s">
        <v>57</v>
      </c>
      <c r="F5" s="156" t="s">
        <v>479</v>
      </c>
      <c r="G5" s="156" t="s">
        <v>480</v>
      </c>
      <c r="H5" s="157" t="s">
        <v>481</v>
      </c>
      <c r="I5" s="158" t="s">
        <v>482</v>
      </c>
      <c r="J5" s="158"/>
      <c r="K5" s="159"/>
      <c r="L5" s="158"/>
      <c r="M5" s="160"/>
      <c r="N5" s="161"/>
    </row>
    <row customHeight="1" ht="54">
      <c r="A6" s="132"/>
      <c r="B6" s="161"/>
      <c r="C6" s="161"/>
      <c r="D6" s="162"/>
      <c r="E6" s="162" t="s">
        <v>56</v>
      </c>
      <c r="F6" s="162"/>
      <c r="G6" s="162"/>
      <c r="H6" s="163"/>
      <c r="I6" s="162" t="s">
        <v>56</v>
      </c>
      <c r="J6" s="162" t="s">
        <v>63</v>
      </c>
      <c r="K6" s="161" t="s">
        <v>64</v>
      </c>
      <c r="L6" s="162" t="s">
        <v>65</v>
      </c>
      <c r="M6" s="163" t="s">
        <v>66</v>
      </c>
      <c r="N6" s="161" t="s">
        <v>67</v>
      </c>
    </row>
    <row customHeight="1" ht="17.25">
      <c r="A7" s="78">
        <v>1</v>
      </c>
      <c r="B7" s="78">
        <v>2</v>
      </c>
      <c r="C7" s="78">
        <v>3</v>
      </c>
      <c r="D7" s="78">
        <v>4</v>
      </c>
      <c r="E7" s="78">
        <v>5</v>
      </c>
      <c r="F7" s="78">
        <v>6</v>
      </c>
      <c r="G7" s="78">
        <v>7</v>
      </c>
      <c r="H7" s="78">
        <v>8</v>
      </c>
      <c r="I7" s="78">
        <v>9</v>
      </c>
      <c r="J7" s="78">
        <v>10</v>
      </c>
      <c r="K7" s="78">
        <v>11</v>
      </c>
      <c r="L7" s="78">
        <v>12</v>
      </c>
      <c r="M7" s="78">
        <v>13</v>
      </c>
      <c r="N7" s="78">
        <v>14</v>
      </c>
    </row>
    <row customHeight="1" ht="21">
      <c r="A8" s="166" t="s">
        <v>69</v>
      </c>
      <c r="B8" s="184"/>
      <c r="C8" s="184"/>
      <c r="D8" s="17">
        <v>1500000</v>
      </c>
      <c r="E8" s="17">
        <v>1500000</v>
      </c>
      <c r="F8" s="17"/>
      <c r="G8" s="17"/>
      <c r="H8" s="17"/>
      <c r="I8" s="17"/>
      <c r="J8" s="17"/>
      <c r="K8" s="17"/>
      <c r="L8" s="17"/>
      <c r="M8" s="17"/>
      <c r="N8" s="17"/>
    </row>
    <row customHeight="1" ht="21">
      <c r="A9" s="169" t="s">
        <v>69</v>
      </c>
      <c r="B9" s="184"/>
      <c r="C9" s="184"/>
      <c r="D9" s="17">
        <v>1500000</v>
      </c>
      <c r="E9" s="17">
        <v>1500000</v>
      </c>
      <c r="F9" s="17"/>
      <c r="G9" s="17"/>
      <c r="H9" s="17"/>
      <c r="I9" s="17"/>
      <c r="J9" s="17"/>
      <c r="K9" s="17"/>
      <c r="L9" s="17"/>
      <c r="M9" s="17"/>
      <c r="N9" s="17"/>
    </row>
    <row customHeight="1" ht="21">
      <c r="A10" s="170" t="s">
        <v>297</v>
      </c>
      <c r="B10" s="184" t="s">
        <v>510</v>
      </c>
      <c r="C10" s="184" t="s">
        <v>511</v>
      </c>
      <c r="D10" s="17">
        <v>1500000</v>
      </c>
      <c r="E10" s="17">
        <v>1500000</v>
      </c>
      <c r="F10" s="17"/>
      <c r="G10" s="17"/>
      <c r="H10" s="17"/>
      <c r="I10" s="17"/>
      <c r="J10" s="17"/>
      <c r="K10" s="17"/>
      <c r="L10" s="17"/>
      <c r="M10" s="17"/>
      <c r="N10" s="17"/>
    </row>
    <row customHeight="1" ht="21">
      <c r="A11" s="171" t="s">
        <v>195</v>
      </c>
      <c r="B11" s="185"/>
      <c r="C11" s="185"/>
      <c r="D11" s="17">
        <v>1500000</v>
      </c>
      <c r="E11" s="17">
        <v>1500000</v>
      </c>
      <c r="F11" s="17"/>
      <c r="G11" s="17"/>
      <c r="H11" s="17"/>
      <c r="I11" s="17"/>
      <c r="J11" s="17"/>
      <c r="K11" s="17"/>
      <c r="L11" s="17"/>
      <c r="M11" s="17"/>
      <c r="N11" s="17"/>
    </row>
  </sheetData>
  <mergeCells count="13">
    <mergeCell ref="A11:C11"/>
    <mergeCell ref="E5:E6"/>
    <mergeCell ref="B4:B6"/>
    <mergeCell ref="C4:C6"/>
    <mergeCell ref="A2:N2"/>
    <mergeCell ref="A4:A6"/>
    <mergeCell ref="D4:N4"/>
    <mergeCell ref="F5:F6"/>
    <mergeCell ref="G5:G6"/>
    <mergeCell ref="A3:C3"/>
    <mergeCell ref="H5:H6"/>
    <mergeCell ref="D5:D6"/>
    <mergeCell ref="I5:N5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A25DEA9-61B3-D6F9-03CB-4FF47F2B9BB7}" mc:Ignorable="x14ac xr xr2 xr3">
  <sheetPr>
    <outlinePr summaryRight="0"/>
    <pageSetUpPr fitToPage="1"/>
  </sheetPr>
  <dimension ref="A1:Y9"/>
  <sheetViews>
    <sheetView topLeftCell="D1" showZeros="0" workbookViewId="0"/>
  </sheetViews>
  <sheetFormatPr defaultColWidth="9.140625" customHeight="1" defaultRowHeight="14.25"/>
  <cols>
    <col min="1" max="1" width="37.7109375" customWidth="1"/>
    <col min="2" max="25" width="20.00390625" customWidth="1"/>
  </cols>
  <sheetData>
    <row customHeight="1" ht="17.25">
      <c r="D1" s="66"/>
      <c r="W1" s="99"/>
      <c r="X1" s="99"/>
      <c r="Y1" s="99" t="s">
        <v>512</v>
      </c>
    </row>
    <row customHeight="1" ht="41.25">
      <c r="A2" s="152">
        <f>"2026"&amp;"年市对下转移支付预算表"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0"/>
      <c r="X2" s="100"/>
      <c r="Y2" s="100"/>
    </row>
    <row customHeight="1" ht="18">
      <c r="A3" s="179">
        <f>"单位名称："&amp;"昆明市水务局"</f>
      </c>
      <c r="B3" s="180"/>
      <c r="C3" s="180"/>
      <c r="D3" s="186"/>
      <c r="E3" s="173"/>
      <c r="F3" s="173"/>
      <c r="G3" s="173"/>
      <c r="H3" s="173"/>
      <c r="I3" s="173"/>
      <c r="W3" s="153"/>
      <c r="X3" s="153"/>
      <c r="Y3" s="153" t="s">
        <v>1</v>
      </c>
    </row>
    <row customHeight="1" ht="19.5">
      <c r="A4" s="128" t="s">
        <v>513</v>
      </c>
      <c r="B4" s="111" t="s">
        <v>211</v>
      </c>
      <c r="C4" s="74"/>
      <c r="D4" s="74"/>
      <c r="E4" s="111" t="s">
        <v>514</v>
      </c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106"/>
      <c r="X4" s="108"/>
      <c r="Y4" s="108"/>
    </row>
    <row customHeight="1" ht="40.5">
      <c r="A5" s="78"/>
      <c r="B5" s="113" t="s">
        <v>54</v>
      </c>
      <c r="C5" s="127" t="s">
        <v>57</v>
      </c>
      <c r="D5" s="187" t="s">
        <v>479</v>
      </c>
      <c r="E5" s="92" t="s">
        <v>515</v>
      </c>
      <c r="F5" s="92" t="s">
        <v>516</v>
      </c>
      <c r="G5" s="92" t="s">
        <v>517</v>
      </c>
      <c r="H5" s="92" t="s">
        <v>518</v>
      </c>
      <c r="I5" s="92" t="s">
        <v>519</v>
      </c>
      <c r="J5" s="92" t="s">
        <v>520</v>
      </c>
      <c r="K5" s="92" t="s">
        <v>521</v>
      </c>
      <c r="L5" s="92" t="s">
        <v>522</v>
      </c>
      <c r="M5" s="92" t="s">
        <v>523</v>
      </c>
      <c r="N5" s="92" t="s">
        <v>524</v>
      </c>
      <c r="O5" s="92" t="s">
        <v>525</v>
      </c>
      <c r="P5" s="92" t="s">
        <v>526</v>
      </c>
      <c r="Q5" s="92" t="s">
        <v>527</v>
      </c>
      <c r="R5" s="92" t="s">
        <v>528</v>
      </c>
      <c r="S5" s="92" t="s">
        <v>529</v>
      </c>
      <c r="T5" s="92" t="s">
        <v>530</v>
      </c>
      <c r="U5" s="92" t="s">
        <v>531</v>
      </c>
      <c r="V5" s="92" t="s">
        <v>532</v>
      </c>
      <c r="W5" s="92" t="s">
        <v>533</v>
      </c>
      <c r="X5" s="188" t="s">
        <v>534</v>
      </c>
      <c r="Y5" s="188" t="s">
        <v>535</v>
      </c>
    </row>
    <row customHeight="1" ht="19.5">
      <c r="A6" s="134">
        <v>1</v>
      </c>
      <c r="B6" s="134">
        <v>2</v>
      </c>
      <c r="C6" s="134">
        <v>3</v>
      </c>
      <c r="D6" s="84">
        <v>4</v>
      </c>
      <c r="E6" s="118">
        <v>5</v>
      </c>
      <c r="F6" s="134">
        <v>6</v>
      </c>
      <c r="G6" s="134">
        <v>7</v>
      </c>
      <c r="H6" s="84">
        <v>8</v>
      </c>
      <c r="I6" s="134">
        <v>9</v>
      </c>
      <c r="J6" s="134">
        <v>10</v>
      </c>
      <c r="K6" s="134">
        <v>11</v>
      </c>
      <c r="L6" s="84">
        <v>12</v>
      </c>
      <c r="M6" s="134">
        <v>13</v>
      </c>
      <c r="N6" s="134">
        <v>14</v>
      </c>
      <c r="O6" s="134">
        <v>15</v>
      </c>
      <c r="P6" s="84">
        <v>16</v>
      </c>
      <c r="Q6" s="134">
        <v>17</v>
      </c>
      <c r="R6" s="134">
        <v>18</v>
      </c>
      <c r="S6" s="134">
        <v>19</v>
      </c>
      <c r="T6" s="84">
        <v>20</v>
      </c>
      <c r="U6" s="84">
        <v>21</v>
      </c>
      <c r="V6" s="84">
        <v>22</v>
      </c>
      <c r="W6" s="118">
        <v>23</v>
      </c>
      <c r="X6" s="118">
        <v>24</v>
      </c>
      <c r="Y6" s="118">
        <v>25</v>
      </c>
    </row>
    <row customHeight="1" ht="19.5">
      <c r="A7" s="63" t="s">
        <v>69</v>
      </c>
      <c r="B7" s="17">
        <v>200000000</v>
      </c>
      <c r="C7" s="17"/>
      <c r="D7" s="17">
        <v>200000000</v>
      </c>
      <c r="E7" s="17"/>
      <c r="F7" s="17"/>
      <c r="G7" s="17"/>
      <c r="H7" s="17">
        <v>100000000</v>
      </c>
      <c r="I7" s="17">
        <v>100000000</v>
      </c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customHeight="1" ht="19.5">
      <c r="A8" s="189" t="s">
        <v>323</v>
      </c>
      <c r="B8" s="17">
        <v>100000000</v>
      </c>
      <c r="C8" s="17"/>
      <c r="D8" s="17">
        <v>100000000</v>
      </c>
      <c r="E8" s="17"/>
      <c r="F8" s="17"/>
      <c r="G8" s="17"/>
      <c r="H8" s="17"/>
      <c r="I8" s="17">
        <v>100000000</v>
      </c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</row>
    <row customHeight="1" ht="19.5">
      <c r="A9" s="189" t="s">
        <v>325</v>
      </c>
      <c r="B9" s="17">
        <v>100000000</v>
      </c>
      <c r="C9" s="17"/>
      <c r="D9" s="17">
        <v>100000000</v>
      </c>
      <c r="E9" s="17"/>
      <c r="F9" s="17"/>
      <c r="G9" s="17"/>
      <c r="H9" s="17">
        <v>100000000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20"/>
    </row>
  </sheetData>
  <mergeCells count="5">
    <mergeCell ref="A2:Y2"/>
    <mergeCell ref="A4:A5"/>
    <mergeCell ref="B4:D4"/>
    <mergeCell ref="A3:I3"/>
    <mergeCell ref="E4:Y4"/>
  </mergeCells>
  <printOptions horizontalCentered="1"/>
  <pageMargins left="0.96" right="0.96" top="0.72" bottom="0.72" header="0.00" footer="0.00"/>
  <pageSetup paperSize="9" scale="57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4F9AAB6-5998-A77F-EDE7-5AEC630060FD}" mc:Ignorable="x14ac xr xr2 xr3">
  <sheetPr>
    <outlinePr summaryRight="0"/>
    <pageSetUpPr fitToPage="1"/>
  </sheetPr>
  <dimension ref="A1:J15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6.5">
      <c r="J1" s="99" t="s">
        <v>536</v>
      </c>
    </row>
    <row customHeight="1" ht="41.25">
      <c r="A2" s="190">
        <f>"2026"&amp;"年市对下转移支付绩效目标表"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"单位名称："&amp;"昆明市水务局"</f>
      </c>
    </row>
    <row customHeight="1" ht="44.25">
      <c r="A4" s="133" t="s">
        <v>327</v>
      </c>
      <c r="B4" s="133" t="s">
        <v>328</v>
      </c>
      <c r="C4" s="133" t="s">
        <v>329</v>
      </c>
      <c r="D4" s="133" t="s">
        <v>330</v>
      </c>
      <c r="E4" s="133" t="s">
        <v>331</v>
      </c>
      <c r="F4" s="137" t="s">
        <v>332</v>
      </c>
      <c r="G4" s="133" t="s">
        <v>333</v>
      </c>
      <c r="H4" s="137" t="s">
        <v>334</v>
      </c>
      <c r="I4" s="137" t="s">
        <v>335</v>
      </c>
      <c r="J4" s="133" t="s">
        <v>336</v>
      </c>
    </row>
    <row customHeight="1" ht="14.25">
      <c r="A5" s="133">
        <v>1</v>
      </c>
      <c r="B5" s="133">
        <v>2</v>
      </c>
      <c r="C5" s="133">
        <v>3</v>
      </c>
      <c r="D5" s="133">
        <v>4</v>
      </c>
      <c r="E5" s="133">
        <v>5</v>
      </c>
      <c r="F5" s="137">
        <v>6</v>
      </c>
      <c r="G5" s="133">
        <v>7</v>
      </c>
      <c r="H5" s="137">
        <v>8</v>
      </c>
      <c r="I5" s="137">
        <v>9</v>
      </c>
      <c r="J5" s="133">
        <v>10</v>
      </c>
    </row>
    <row customHeight="1" ht="42">
      <c r="A6" s="63" t="s">
        <v>69</v>
      </c>
      <c r="B6" s="62"/>
      <c r="C6" s="62"/>
      <c r="D6" s="62"/>
      <c r="E6" s="139"/>
      <c r="F6" s="37"/>
      <c r="G6" s="139"/>
      <c r="H6" s="37"/>
      <c r="I6" s="37"/>
      <c r="J6" s="139"/>
    </row>
    <row customHeight="1" ht="42">
      <c r="A7" s="82" t="s">
        <v>325</v>
      </c>
      <c r="B7" s="40" t="s">
        <v>537</v>
      </c>
      <c r="C7" s="40" t="s">
        <v>338</v>
      </c>
      <c r="D7" s="40" t="s">
        <v>374</v>
      </c>
      <c r="E7" s="63" t="s">
        <v>538</v>
      </c>
      <c r="F7" s="40" t="s">
        <v>376</v>
      </c>
      <c r="G7" s="63" t="s">
        <v>539</v>
      </c>
      <c r="H7" s="40" t="s">
        <v>425</v>
      </c>
      <c r="I7" s="40" t="s">
        <v>384</v>
      </c>
      <c r="J7" s="63" t="s">
        <v>540</v>
      </c>
    </row>
    <row customHeight="1" ht="42">
      <c r="A8" s="82" t="s">
        <v>325</v>
      </c>
      <c r="B8" s="40" t="s">
        <v>537</v>
      </c>
      <c r="C8" s="40" t="s">
        <v>338</v>
      </c>
      <c r="D8" s="40" t="s">
        <v>374</v>
      </c>
      <c r="E8" s="63" t="s">
        <v>423</v>
      </c>
      <c r="F8" s="40" t="s">
        <v>376</v>
      </c>
      <c r="G8" s="63" t="s">
        <v>541</v>
      </c>
      <c r="H8" s="40" t="s">
        <v>425</v>
      </c>
      <c r="I8" s="40" t="s">
        <v>384</v>
      </c>
      <c r="J8" s="63" t="s">
        <v>542</v>
      </c>
    </row>
    <row customHeight="1" ht="42">
      <c r="A9" s="82" t="s">
        <v>325</v>
      </c>
      <c r="B9" s="40" t="s">
        <v>537</v>
      </c>
      <c r="C9" s="40" t="s">
        <v>350</v>
      </c>
      <c r="D9" s="40" t="s">
        <v>379</v>
      </c>
      <c r="E9" s="63" t="s">
        <v>543</v>
      </c>
      <c r="F9" s="40" t="s">
        <v>368</v>
      </c>
      <c r="G9" s="63" t="s">
        <v>544</v>
      </c>
      <c r="H9" s="40" t="s">
        <v>502</v>
      </c>
      <c r="I9" s="40" t="s">
        <v>384</v>
      </c>
      <c r="J9" s="63" t="s">
        <v>545</v>
      </c>
    </row>
    <row customHeight="1" ht="42">
      <c r="A10" s="82" t="s">
        <v>323</v>
      </c>
      <c r="B10" s="40" t="s">
        <v>546</v>
      </c>
      <c r="C10" s="40" t="s">
        <v>338</v>
      </c>
      <c r="D10" s="40" t="s">
        <v>374</v>
      </c>
      <c r="E10" s="63" t="s">
        <v>547</v>
      </c>
      <c r="F10" s="40" t="s">
        <v>376</v>
      </c>
      <c r="G10" s="63" t="s">
        <v>539</v>
      </c>
      <c r="H10" s="40" t="s">
        <v>425</v>
      </c>
      <c r="I10" s="40" t="s">
        <v>384</v>
      </c>
      <c r="J10" s="63" t="s">
        <v>548</v>
      </c>
    </row>
    <row customHeight="1" ht="42">
      <c r="A11" s="82" t="s">
        <v>323</v>
      </c>
      <c r="B11" s="40" t="s">
        <v>546</v>
      </c>
      <c r="C11" s="40" t="s">
        <v>338</v>
      </c>
      <c r="D11" s="40" t="s">
        <v>374</v>
      </c>
      <c r="E11" s="63" t="s">
        <v>423</v>
      </c>
      <c r="F11" s="40" t="s">
        <v>376</v>
      </c>
      <c r="G11" s="63" t="s">
        <v>549</v>
      </c>
      <c r="H11" s="40" t="s">
        <v>429</v>
      </c>
      <c r="I11" s="40" t="s">
        <v>384</v>
      </c>
      <c r="J11" s="63" t="s">
        <v>550</v>
      </c>
    </row>
    <row customHeight="1" ht="42">
      <c r="A12" s="82" t="s">
        <v>323</v>
      </c>
      <c r="B12" s="40" t="s">
        <v>546</v>
      </c>
      <c r="C12" s="40" t="s">
        <v>350</v>
      </c>
      <c r="D12" s="40" t="s">
        <v>351</v>
      </c>
      <c r="E12" s="63" t="s">
        <v>551</v>
      </c>
      <c r="F12" s="40" t="s">
        <v>368</v>
      </c>
      <c r="G12" s="63" t="s">
        <v>428</v>
      </c>
      <c r="H12" s="40" t="s">
        <v>429</v>
      </c>
      <c r="I12" s="40" t="s">
        <v>384</v>
      </c>
      <c r="J12" s="63" t="s">
        <v>552</v>
      </c>
    </row>
    <row customHeight="1" ht="42">
      <c r="A13" s="82" t="s">
        <v>320</v>
      </c>
      <c r="B13" s="40" t="s">
        <v>433</v>
      </c>
      <c r="C13" s="40" t="s">
        <v>338</v>
      </c>
      <c r="D13" s="40" t="s">
        <v>345</v>
      </c>
      <c r="E13" s="63" t="s">
        <v>438</v>
      </c>
      <c r="F13" s="40" t="s">
        <v>368</v>
      </c>
      <c r="G13" s="63" t="s">
        <v>347</v>
      </c>
      <c r="H13" s="40" t="s">
        <v>348</v>
      </c>
      <c r="I13" s="40" t="s">
        <v>384</v>
      </c>
      <c r="J13" s="63" t="s">
        <v>439</v>
      </c>
    </row>
    <row customHeight="1" ht="42">
      <c r="A14" s="82" t="s">
        <v>320</v>
      </c>
      <c r="B14" s="40" t="s">
        <v>433</v>
      </c>
      <c r="C14" s="40" t="s">
        <v>350</v>
      </c>
      <c r="D14" s="40" t="s">
        <v>351</v>
      </c>
      <c r="E14" s="63" t="s">
        <v>440</v>
      </c>
      <c r="F14" s="40" t="s">
        <v>368</v>
      </c>
      <c r="G14" s="63" t="s">
        <v>347</v>
      </c>
      <c r="H14" s="40" t="s">
        <v>348</v>
      </c>
      <c r="I14" s="40" t="s">
        <v>384</v>
      </c>
      <c r="J14" s="63" t="s">
        <v>441</v>
      </c>
    </row>
    <row customHeight="1" ht="42">
      <c r="A15" s="82" t="s">
        <v>320</v>
      </c>
      <c r="B15" s="40" t="s">
        <v>433</v>
      </c>
      <c r="C15" s="40" t="s">
        <v>358</v>
      </c>
      <c r="D15" s="40" t="s">
        <v>359</v>
      </c>
      <c r="E15" s="63" t="s">
        <v>442</v>
      </c>
      <c r="F15" s="40" t="s">
        <v>341</v>
      </c>
      <c r="G15" s="63" t="s">
        <v>386</v>
      </c>
      <c r="H15" s="40" t="s">
        <v>348</v>
      </c>
      <c r="I15" s="40" t="s">
        <v>384</v>
      </c>
      <c r="J15" s="63" t="s">
        <v>443</v>
      </c>
    </row>
  </sheetData>
  <mergeCells count="8">
    <mergeCell ref="A2:J2"/>
    <mergeCell ref="A3:H3"/>
    <mergeCell ref="A7:A9"/>
    <mergeCell ref="B7:B9"/>
    <mergeCell ref="A10:A12"/>
    <mergeCell ref="B10:B12"/>
    <mergeCell ref="A13:A15"/>
    <mergeCell ref="B13:B15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8D0A08B-3C73-97B9-2C44-C9DC0CF5A926}" mc:Ignorable="x14ac xr xr2 xr3">
  <sheetPr>
    <outlinePr summaryRight="0"/>
    <pageSetUpPr fitToPage="1"/>
  </sheetPr>
  <dimension ref="A1:H10"/>
  <sheetViews>
    <sheetView topLeftCell="A1" showZeros="0" workbookViewId="0"/>
  </sheetViews>
  <sheetFormatPr defaultColWidth="10.421875" customHeight="1" defaultRowHeight="14.25"/>
  <cols>
    <col min="1" max="2" width="33.7109375" customWidth="1"/>
    <col min="3" max="3" width="45.57421875" customWidth="1"/>
    <col min="4" max="4" width="27.57421875" customWidth="1"/>
    <col min="5" max="5" width="21.7109375" customWidth="1"/>
    <col min="6" max="8" width="26.28125" customWidth="1"/>
  </cols>
  <sheetData>
    <row customHeight="1" ht="14.25">
      <c r="A1" s="191" t="s">
        <v>553</v>
      </c>
      <c r="B1" s="192"/>
      <c r="C1" s="193"/>
      <c r="D1" s="193"/>
      <c r="E1" s="193"/>
      <c r="F1" s="192"/>
      <c r="G1" s="192"/>
      <c r="H1" s="193"/>
    </row>
    <row customHeight="1" ht="41.25">
      <c r="A2" s="23">
        <f>"2026"&amp;"年新增资产配置预算表"</f>
      </c>
      <c r="B2" s="61"/>
      <c r="C2" s="86"/>
      <c r="D2" s="86"/>
      <c r="E2" s="86"/>
      <c r="F2" s="61"/>
      <c r="G2" s="61"/>
      <c r="H2" s="86"/>
    </row>
    <row customHeight="1" ht="14.25">
      <c r="A3" s="11">
        <f>"单位名称："&amp;"昆明市水务局"</f>
      </c>
      <c r="B3" s="194"/>
      <c r="C3" s="8"/>
      <c r="E3" s="86"/>
      <c r="F3" s="61"/>
      <c r="G3" s="61"/>
      <c r="H3" s="9" t="s">
        <v>1</v>
      </c>
    </row>
    <row customHeight="1" ht="28.5">
      <c r="A4" s="91" t="s">
        <v>204</v>
      </c>
      <c r="B4" s="41" t="s">
        <v>554</v>
      </c>
      <c r="C4" s="91" t="s">
        <v>555</v>
      </c>
      <c r="D4" s="91" t="s">
        <v>556</v>
      </c>
      <c r="E4" s="91" t="s">
        <v>557</v>
      </c>
      <c r="F4" s="92" t="s">
        <v>558</v>
      </c>
      <c r="G4" s="118"/>
      <c r="H4" s="91"/>
    </row>
    <row customHeight="1" ht="21">
      <c r="A5" s="41"/>
      <c r="B5" s="95"/>
      <c r="C5" s="94"/>
      <c r="D5" s="95"/>
      <c r="E5" s="95"/>
      <c r="F5" s="92" t="s">
        <v>477</v>
      </c>
      <c r="G5" s="92" t="s">
        <v>559</v>
      </c>
      <c r="H5" s="92" t="s">
        <v>560</v>
      </c>
    </row>
    <row customHeight="1" ht="17.25">
      <c r="A6" s="54" t="s">
        <v>81</v>
      </c>
      <c r="B6" s="54">
        <v>2</v>
      </c>
      <c r="C6" s="139">
        <v>3</v>
      </c>
      <c r="D6" s="54">
        <v>4</v>
      </c>
      <c r="E6" s="195">
        <v>5</v>
      </c>
      <c r="F6" s="55">
        <v>6</v>
      </c>
      <c r="G6" s="139">
        <v>7</v>
      </c>
      <c r="H6" s="139">
        <v>8</v>
      </c>
    </row>
    <row customHeight="1" ht="19.5">
      <c r="A7" s="56" t="s">
        <v>69</v>
      </c>
      <c r="B7" s="19"/>
      <c r="C7" s="63"/>
      <c r="D7" s="40"/>
      <c r="E7" s="55"/>
      <c r="F7" s="196">
        <v>6</v>
      </c>
      <c r="G7" s="197">
        <v>5000</v>
      </c>
      <c r="H7" s="197">
        <v>30000</v>
      </c>
    </row>
    <row customHeight="1" ht="19.5">
      <c r="A8" s="57" t="s">
        <v>69</v>
      </c>
      <c r="B8" s="19" t="s">
        <v>561</v>
      </c>
      <c r="C8" s="63" t="s">
        <v>562</v>
      </c>
      <c r="D8" s="40" t="s">
        <v>563</v>
      </c>
      <c r="E8" s="55" t="s">
        <v>495</v>
      </c>
      <c r="F8" s="196">
        <v>6</v>
      </c>
      <c r="G8" s="197">
        <v>5000</v>
      </c>
      <c r="H8" s="197">
        <v>30000</v>
      </c>
    </row>
    <row customHeight="1" ht="19.5">
      <c r="A9" s="81" t="s">
        <v>54</v>
      </c>
      <c r="B9" s="198"/>
      <c r="C9" s="199"/>
      <c r="D9" s="200"/>
      <c r="E9" s="200"/>
      <c r="F9" s="196">
        <v>6</v>
      </c>
      <c r="G9" s="197">
        <v>5000</v>
      </c>
      <c r="H9" s="197">
        <v>30000</v>
      </c>
    </row>
    <row customHeight="1" ht="19.5">
      <c r="A10" s="20" t="s">
        <v>564</v>
      </c>
      <c r="B10" s="198"/>
      <c r="C10" s="199"/>
      <c r="D10" s="201"/>
      <c r="E10" s="201"/>
      <c r="F10" s="202"/>
      <c r="G10" s="203"/>
      <c r="H10" s="203"/>
    </row>
  </sheetData>
  <mergeCells count="11">
    <mergeCell ref="A9:E9"/>
    <mergeCell ref="A1:H1"/>
    <mergeCell ref="A2:H2"/>
    <mergeCell ref="A3:B3"/>
    <mergeCell ref="F4:H4"/>
    <mergeCell ref="E4:E5"/>
    <mergeCell ref="D4:D5"/>
    <mergeCell ref="C4:C5"/>
    <mergeCell ref="B4:B5"/>
    <mergeCell ref="A4:A5"/>
    <mergeCell ref="A10:H10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7E13457-D24E-3DC1-D81F-162D42F2078D}" mc:Ignorable="x14ac xr xr2 xr3">
  <sheetPr>
    <outlinePr summaryRight="0"/>
    <pageSetUpPr fitToPage="1"/>
  </sheetPr>
  <dimension ref="A1:K78"/>
  <sheetViews>
    <sheetView topLeftCell="A1" showZeros="0" workbookViewId="0"/>
  </sheetViews>
  <sheetFormatPr defaultColWidth="9.140625" customHeight="1" defaultRowHeight="14.25"/>
  <cols>
    <col min="1" max="1" width="19.28125" customWidth="1"/>
    <col min="2" max="2" width="33.8515625" customWidth="1"/>
    <col min="3" max="3" width="23.8515625" customWidth="1"/>
    <col min="4" max="4" width="11.140625" customWidth="1"/>
    <col min="5" max="5" width="17.7109375" customWidth="1"/>
    <col min="6" max="6" width="9.8515625" customWidth="1"/>
    <col min="7" max="7" width="17.7109375" customWidth="1"/>
    <col min="8" max="11" width="23.140625" customWidth="1"/>
  </cols>
  <sheetData>
    <row customHeight="1" ht="14.25">
      <c r="D1" s="124"/>
      <c r="E1" s="124"/>
      <c r="F1" s="124"/>
      <c r="G1" s="124"/>
      <c r="K1" s="99" t="s">
        <v>565</v>
      </c>
    </row>
    <row customHeight="1" ht="41.25">
      <c r="A2" s="204">
        <f>"2026"&amp;"年上级转移支付补助项目支出预算表"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customHeight="1" ht="13.5">
      <c r="A3" s="68">
        <f>"单位名称："&amp;"昆明市水务局"</f>
      </c>
      <c r="B3" s="125"/>
      <c r="C3" s="125"/>
      <c r="D3" s="125"/>
      <c r="E3" s="125"/>
      <c r="F3" s="125"/>
      <c r="G3" s="125"/>
      <c r="H3" s="104"/>
      <c r="I3" s="104"/>
      <c r="J3" s="104"/>
      <c r="K3" s="153" t="s">
        <v>1</v>
      </c>
    </row>
    <row customHeight="1" ht="21.75">
      <c r="A4" s="105" t="s">
        <v>287</v>
      </c>
      <c r="B4" s="105" t="s">
        <v>206</v>
      </c>
      <c r="C4" s="105" t="s">
        <v>288</v>
      </c>
      <c r="D4" s="127" t="s">
        <v>207</v>
      </c>
      <c r="E4" s="127" t="s">
        <v>208</v>
      </c>
      <c r="F4" s="127" t="s">
        <v>209</v>
      </c>
      <c r="G4" s="127" t="s">
        <v>210</v>
      </c>
      <c r="H4" s="128" t="s">
        <v>54</v>
      </c>
      <c r="I4" s="111" t="s">
        <v>566</v>
      </c>
      <c r="J4" s="74"/>
      <c r="K4" s="75"/>
    </row>
    <row customHeight="1" ht="21.75">
      <c r="A5" s="109"/>
      <c r="B5" s="109"/>
      <c r="C5" s="109"/>
      <c r="D5" s="129"/>
      <c r="E5" s="129"/>
      <c r="F5" s="129"/>
      <c r="G5" s="129"/>
      <c r="H5" s="113"/>
      <c r="I5" s="127" t="s">
        <v>57</v>
      </c>
      <c r="J5" s="127" t="s">
        <v>58</v>
      </c>
      <c r="K5" s="127" t="s">
        <v>59</v>
      </c>
    </row>
    <row customHeight="1" ht="40.5">
      <c r="A6" s="117"/>
      <c r="B6" s="117"/>
      <c r="C6" s="117"/>
      <c r="D6" s="132"/>
      <c r="E6" s="132"/>
      <c r="F6" s="132"/>
      <c r="G6" s="132"/>
      <c r="H6" s="78"/>
      <c r="I6" s="132" t="s">
        <v>56</v>
      </c>
      <c r="J6" s="132"/>
      <c r="K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  <c r="H7" s="134">
        <v>8</v>
      </c>
      <c r="I7" s="134">
        <v>9</v>
      </c>
      <c r="J7" s="118">
        <v>10</v>
      </c>
      <c r="K7" s="118">
        <v>11</v>
      </c>
    </row>
    <row customHeight="1" ht="18.75">
      <c r="A8" s="63"/>
      <c r="B8" s="40" t="s">
        <v>309</v>
      </c>
      <c r="C8" s="63"/>
      <c r="D8" s="63"/>
      <c r="E8" s="63"/>
      <c r="F8" s="63"/>
      <c r="G8" s="63"/>
      <c r="H8" s="205">
        <v>4155000</v>
      </c>
      <c r="I8" s="206">
        <v>4155000</v>
      </c>
      <c r="J8" s="206"/>
      <c r="K8" s="205"/>
    </row>
    <row customHeight="1" ht="18.75">
      <c r="A9" s="19" t="s">
        <v>291</v>
      </c>
      <c r="B9" s="40" t="s">
        <v>309</v>
      </c>
      <c r="C9" s="40" t="s">
        <v>69</v>
      </c>
      <c r="D9" s="40" t="s">
        <v>137</v>
      </c>
      <c r="E9" s="40" t="s">
        <v>138</v>
      </c>
      <c r="F9" s="40" t="s">
        <v>294</v>
      </c>
      <c r="G9" s="40" t="s">
        <v>295</v>
      </c>
      <c r="H9" s="207">
        <v>4155000</v>
      </c>
      <c r="I9" s="207">
        <v>4155000</v>
      </c>
      <c r="J9" s="207"/>
      <c r="K9" s="205"/>
    </row>
    <row customHeight="1" ht="18.75">
      <c r="A10" s="120"/>
      <c r="B10" s="40" t="s">
        <v>320</v>
      </c>
      <c r="C10" s="120"/>
      <c r="D10" s="120"/>
      <c r="E10" s="120"/>
      <c r="F10" s="120"/>
      <c r="G10" s="120"/>
      <c r="H10" s="205">
        <v>266640000</v>
      </c>
      <c r="I10" s="206">
        <v>266640000</v>
      </c>
      <c r="J10" s="206"/>
      <c r="K10" s="205"/>
    </row>
    <row customHeight="1" ht="18.75">
      <c r="A11" s="19" t="s">
        <v>310</v>
      </c>
      <c r="B11" s="40" t="s">
        <v>320</v>
      </c>
      <c r="C11" s="40" t="s">
        <v>69</v>
      </c>
      <c r="D11" s="40" t="s">
        <v>155</v>
      </c>
      <c r="E11" s="40" t="s">
        <v>156</v>
      </c>
      <c r="F11" s="40" t="s">
        <v>321</v>
      </c>
      <c r="G11" s="40" t="s">
        <v>80</v>
      </c>
      <c r="H11" s="207">
        <v>220000</v>
      </c>
      <c r="I11" s="207">
        <v>220000</v>
      </c>
      <c r="J11" s="207"/>
      <c r="K11" s="205"/>
    </row>
    <row customHeight="1" ht="18.75">
      <c r="A12" s="19" t="s">
        <v>310</v>
      </c>
      <c r="B12" s="40" t="s">
        <v>320</v>
      </c>
      <c r="C12" s="40" t="s">
        <v>69</v>
      </c>
      <c r="D12" s="40" t="s">
        <v>155</v>
      </c>
      <c r="E12" s="40" t="s">
        <v>156</v>
      </c>
      <c r="F12" s="40" t="s">
        <v>321</v>
      </c>
      <c r="G12" s="40" t="s">
        <v>80</v>
      </c>
      <c r="H12" s="207">
        <v>170000</v>
      </c>
      <c r="I12" s="207">
        <v>170000</v>
      </c>
      <c r="J12" s="207"/>
      <c r="K12" s="205"/>
    </row>
    <row customHeight="1" ht="18.75">
      <c r="A13" s="19" t="s">
        <v>310</v>
      </c>
      <c r="B13" s="40" t="s">
        <v>320</v>
      </c>
      <c r="C13" s="40" t="s">
        <v>69</v>
      </c>
      <c r="D13" s="40" t="s">
        <v>155</v>
      </c>
      <c r="E13" s="40" t="s">
        <v>156</v>
      </c>
      <c r="F13" s="40" t="s">
        <v>321</v>
      </c>
      <c r="G13" s="40" t="s">
        <v>80</v>
      </c>
      <c r="H13" s="207">
        <v>310000</v>
      </c>
      <c r="I13" s="207">
        <v>310000</v>
      </c>
      <c r="J13" s="207"/>
      <c r="K13" s="205"/>
    </row>
    <row customHeight="1" ht="18.75">
      <c r="A14" s="19" t="s">
        <v>310</v>
      </c>
      <c r="B14" s="40" t="s">
        <v>320</v>
      </c>
      <c r="C14" s="40" t="s">
        <v>69</v>
      </c>
      <c r="D14" s="40" t="s">
        <v>155</v>
      </c>
      <c r="E14" s="40" t="s">
        <v>156</v>
      </c>
      <c r="F14" s="40" t="s">
        <v>321</v>
      </c>
      <c r="G14" s="40" t="s">
        <v>80</v>
      </c>
      <c r="H14" s="207">
        <v>84970000</v>
      </c>
      <c r="I14" s="207">
        <v>84970000</v>
      </c>
      <c r="J14" s="207"/>
      <c r="K14" s="205"/>
    </row>
    <row customHeight="1" ht="18.75">
      <c r="A15" s="19" t="s">
        <v>310</v>
      </c>
      <c r="B15" s="40" t="s">
        <v>320</v>
      </c>
      <c r="C15" s="40" t="s">
        <v>69</v>
      </c>
      <c r="D15" s="40" t="s">
        <v>155</v>
      </c>
      <c r="E15" s="40" t="s">
        <v>156</v>
      </c>
      <c r="F15" s="40" t="s">
        <v>321</v>
      </c>
      <c r="G15" s="40" t="s">
        <v>80</v>
      </c>
      <c r="H15" s="207">
        <v>60710000</v>
      </c>
      <c r="I15" s="207">
        <v>60710000</v>
      </c>
      <c r="J15" s="207"/>
      <c r="K15" s="205"/>
    </row>
    <row customHeight="1" ht="18.75">
      <c r="A16" s="19" t="s">
        <v>310</v>
      </c>
      <c r="B16" s="40" t="s">
        <v>320</v>
      </c>
      <c r="C16" s="40" t="s">
        <v>69</v>
      </c>
      <c r="D16" s="40" t="s">
        <v>155</v>
      </c>
      <c r="E16" s="40" t="s">
        <v>156</v>
      </c>
      <c r="F16" s="40" t="s">
        <v>321</v>
      </c>
      <c r="G16" s="40" t="s">
        <v>80</v>
      </c>
      <c r="H16" s="207">
        <v>220000</v>
      </c>
      <c r="I16" s="207">
        <v>220000</v>
      </c>
      <c r="J16" s="207"/>
      <c r="K16" s="205"/>
    </row>
    <row customHeight="1" ht="18.75">
      <c r="A17" s="19" t="s">
        <v>310</v>
      </c>
      <c r="B17" s="40" t="s">
        <v>320</v>
      </c>
      <c r="C17" s="40" t="s">
        <v>69</v>
      </c>
      <c r="D17" s="40" t="s">
        <v>155</v>
      </c>
      <c r="E17" s="40" t="s">
        <v>156</v>
      </c>
      <c r="F17" s="40" t="s">
        <v>321</v>
      </c>
      <c r="G17" s="40" t="s">
        <v>80</v>
      </c>
      <c r="H17" s="207">
        <v>280000</v>
      </c>
      <c r="I17" s="207">
        <v>280000</v>
      </c>
      <c r="J17" s="207"/>
      <c r="K17" s="205"/>
    </row>
    <row customHeight="1" ht="18.75">
      <c r="A18" s="19" t="s">
        <v>310</v>
      </c>
      <c r="B18" s="40" t="s">
        <v>320</v>
      </c>
      <c r="C18" s="40" t="s">
        <v>69</v>
      </c>
      <c r="D18" s="40" t="s">
        <v>155</v>
      </c>
      <c r="E18" s="40" t="s">
        <v>156</v>
      </c>
      <c r="F18" s="40" t="s">
        <v>321</v>
      </c>
      <c r="G18" s="40" t="s">
        <v>80</v>
      </c>
      <c r="H18" s="207">
        <v>3060000</v>
      </c>
      <c r="I18" s="207">
        <v>3060000</v>
      </c>
      <c r="J18" s="207"/>
      <c r="K18" s="205"/>
    </row>
    <row customHeight="1" ht="18.75">
      <c r="A19" s="19" t="s">
        <v>310</v>
      </c>
      <c r="B19" s="40" t="s">
        <v>320</v>
      </c>
      <c r="C19" s="40" t="s">
        <v>69</v>
      </c>
      <c r="D19" s="40" t="s">
        <v>155</v>
      </c>
      <c r="E19" s="40" t="s">
        <v>156</v>
      </c>
      <c r="F19" s="40" t="s">
        <v>321</v>
      </c>
      <c r="G19" s="40" t="s">
        <v>80</v>
      </c>
      <c r="H19" s="207">
        <v>5790000</v>
      </c>
      <c r="I19" s="207">
        <v>5790000</v>
      </c>
      <c r="J19" s="207"/>
      <c r="K19" s="205"/>
    </row>
    <row customHeight="1" ht="18.75">
      <c r="A20" s="19" t="s">
        <v>310</v>
      </c>
      <c r="B20" s="40" t="s">
        <v>320</v>
      </c>
      <c r="C20" s="40" t="s">
        <v>69</v>
      </c>
      <c r="D20" s="40" t="s">
        <v>155</v>
      </c>
      <c r="E20" s="40" t="s">
        <v>156</v>
      </c>
      <c r="F20" s="40" t="s">
        <v>321</v>
      </c>
      <c r="G20" s="40" t="s">
        <v>80</v>
      </c>
      <c r="H20" s="207">
        <v>490000</v>
      </c>
      <c r="I20" s="207">
        <v>490000</v>
      </c>
      <c r="J20" s="207"/>
      <c r="K20" s="205"/>
    </row>
    <row customHeight="1" ht="18.75">
      <c r="A21" s="19" t="s">
        <v>310</v>
      </c>
      <c r="B21" s="40" t="s">
        <v>320</v>
      </c>
      <c r="C21" s="40" t="s">
        <v>69</v>
      </c>
      <c r="D21" s="40" t="s">
        <v>155</v>
      </c>
      <c r="E21" s="40" t="s">
        <v>156</v>
      </c>
      <c r="F21" s="40" t="s">
        <v>321</v>
      </c>
      <c r="G21" s="40" t="s">
        <v>80</v>
      </c>
      <c r="H21" s="207">
        <v>250000</v>
      </c>
      <c r="I21" s="207">
        <v>250000</v>
      </c>
      <c r="J21" s="207"/>
      <c r="K21" s="205"/>
    </row>
    <row customHeight="1" ht="18.75">
      <c r="A22" s="19" t="s">
        <v>310</v>
      </c>
      <c r="B22" s="40" t="s">
        <v>320</v>
      </c>
      <c r="C22" s="40" t="s">
        <v>69</v>
      </c>
      <c r="D22" s="40" t="s">
        <v>155</v>
      </c>
      <c r="E22" s="40" t="s">
        <v>156</v>
      </c>
      <c r="F22" s="40" t="s">
        <v>321</v>
      </c>
      <c r="G22" s="40" t="s">
        <v>80</v>
      </c>
      <c r="H22" s="207">
        <v>250000</v>
      </c>
      <c r="I22" s="207">
        <v>250000</v>
      </c>
      <c r="J22" s="207"/>
      <c r="K22" s="205"/>
    </row>
    <row customHeight="1" ht="18.75">
      <c r="A23" s="19" t="s">
        <v>310</v>
      </c>
      <c r="B23" s="40" t="s">
        <v>320</v>
      </c>
      <c r="C23" s="40" t="s">
        <v>69</v>
      </c>
      <c r="D23" s="40" t="s">
        <v>155</v>
      </c>
      <c r="E23" s="40" t="s">
        <v>156</v>
      </c>
      <c r="F23" s="40" t="s">
        <v>321</v>
      </c>
      <c r="G23" s="40" t="s">
        <v>80</v>
      </c>
      <c r="H23" s="207">
        <v>450000</v>
      </c>
      <c r="I23" s="207">
        <v>450000</v>
      </c>
      <c r="J23" s="207"/>
      <c r="K23" s="205"/>
    </row>
    <row customHeight="1" ht="18.75">
      <c r="A24" s="19" t="s">
        <v>310</v>
      </c>
      <c r="B24" s="40" t="s">
        <v>320</v>
      </c>
      <c r="C24" s="40" t="s">
        <v>69</v>
      </c>
      <c r="D24" s="40" t="s">
        <v>155</v>
      </c>
      <c r="E24" s="40" t="s">
        <v>156</v>
      </c>
      <c r="F24" s="40" t="s">
        <v>321</v>
      </c>
      <c r="G24" s="40" t="s">
        <v>80</v>
      </c>
      <c r="H24" s="207">
        <v>1170000</v>
      </c>
      <c r="I24" s="207">
        <v>1170000</v>
      </c>
      <c r="J24" s="207"/>
      <c r="K24" s="205"/>
    </row>
    <row customHeight="1" ht="18.75">
      <c r="A25" s="19" t="s">
        <v>310</v>
      </c>
      <c r="B25" s="40" t="s">
        <v>320</v>
      </c>
      <c r="C25" s="40" t="s">
        <v>69</v>
      </c>
      <c r="D25" s="40" t="s">
        <v>155</v>
      </c>
      <c r="E25" s="40" t="s">
        <v>156</v>
      </c>
      <c r="F25" s="40" t="s">
        <v>321</v>
      </c>
      <c r="G25" s="40" t="s">
        <v>80</v>
      </c>
      <c r="H25" s="207">
        <v>7900000</v>
      </c>
      <c r="I25" s="207">
        <v>7900000</v>
      </c>
      <c r="J25" s="207"/>
      <c r="K25" s="205"/>
    </row>
    <row customHeight="1" ht="18.75">
      <c r="A26" s="19" t="s">
        <v>310</v>
      </c>
      <c r="B26" s="40" t="s">
        <v>320</v>
      </c>
      <c r="C26" s="40" t="s">
        <v>69</v>
      </c>
      <c r="D26" s="40" t="s">
        <v>155</v>
      </c>
      <c r="E26" s="40" t="s">
        <v>156</v>
      </c>
      <c r="F26" s="40" t="s">
        <v>321</v>
      </c>
      <c r="G26" s="40" t="s">
        <v>80</v>
      </c>
      <c r="H26" s="207">
        <v>610000</v>
      </c>
      <c r="I26" s="207">
        <v>610000</v>
      </c>
      <c r="J26" s="207"/>
      <c r="K26" s="205"/>
    </row>
    <row customHeight="1" ht="18.75">
      <c r="A27" s="19" t="s">
        <v>310</v>
      </c>
      <c r="B27" s="40" t="s">
        <v>320</v>
      </c>
      <c r="C27" s="40" t="s">
        <v>69</v>
      </c>
      <c r="D27" s="40" t="s">
        <v>155</v>
      </c>
      <c r="E27" s="40" t="s">
        <v>156</v>
      </c>
      <c r="F27" s="40" t="s">
        <v>321</v>
      </c>
      <c r="G27" s="40" t="s">
        <v>80</v>
      </c>
      <c r="H27" s="207">
        <v>2310000</v>
      </c>
      <c r="I27" s="207">
        <v>2310000</v>
      </c>
      <c r="J27" s="207"/>
      <c r="K27" s="205"/>
    </row>
    <row customHeight="1" ht="18.75">
      <c r="A28" s="19" t="s">
        <v>310</v>
      </c>
      <c r="B28" s="40" t="s">
        <v>320</v>
      </c>
      <c r="C28" s="40" t="s">
        <v>69</v>
      </c>
      <c r="D28" s="40" t="s">
        <v>155</v>
      </c>
      <c r="E28" s="40" t="s">
        <v>156</v>
      </c>
      <c r="F28" s="40" t="s">
        <v>321</v>
      </c>
      <c r="G28" s="40" t="s">
        <v>80</v>
      </c>
      <c r="H28" s="207">
        <v>260000</v>
      </c>
      <c r="I28" s="207">
        <v>260000</v>
      </c>
      <c r="J28" s="207"/>
      <c r="K28" s="205"/>
    </row>
    <row customHeight="1" ht="18.75">
      <c r="A29" s="19" t="s">
        <v>310</v>
      </c>
      <c r="B29" s="40" t="s">
        <v>320</v>
      </c>
      <c r="C29" s="40" t="s">
        <v>69</v>
      </c>
      <c r="D29" s="40" t="s">
        <v>155</v>
      </c>
      <c r="E29" s="40" t="s">
        <v>156</v>
      </c>
      <c r="F29" s="40" t="s">
        <v>321</v>
      </c>
      <c r="G29" s="40" t="s">
        <v>80</v>
      </c>
      <c r="H29" s="207">
        <v>280000</v>
      </c>
      <c r="I29" s="207">
        <v>280000</v>
      </c>
      <c r="J29" s="207"/>
      <c r="K29" s="205"/>
    </row>
    <row customHeight="1" ht="18.75">
      <c r="A30" s="19" t="s">
        <v>310</v>
      </c>
      <c r="B30" s="40" t="s">
        <v>320</v>
      </c>
      <c r="C30" s="40" t="s">
        <v>69</v>
      </c>
      <c r="D30" s="40" t="s">
        <v>155</v>
      </c>
      <c r="E30" s="40" t="s">
        <v>156</v>
      </c>
      <c r="F30" s="40" t="s">
        <v>321</v>
      </c>
      <c r="G30" s="40" t="s">
        <v>80</v>
      </c>
      <c r="H30" s="207">
        <v>170000</v>
      </c>
      <c r="I30" s="207">
        <v>170000</v>
      </c>
      <c r="J30" s="207"/>
      <c r="K30" s="205"/>
    </row>
    <row customHeight="1" ht="18.75">
      <c r="A31" s="19" t="s">
        <v>310</v>
      </c>
      <c r="B31" s="40" t="s">
        <v>320</v>
      </c>
      <c r="C31" s="40" t="s">
        <v>69</v>
      </c>
      <c r="D31" s="40" t="s">
        <v>155</v>
      </c>
      <c r="E31" s="40" t="s">
        <v>156</v>
      </c>
      <c r="F31" s="40" t="s">
        <v>321</v>
      </c>
      <c r="G31" s="40" t="s">
        <v>80</v>
      </c>
      <c r="H31" s="207">
        <v>1070000</v>
      </c>
      <c r="I31" s="207">
        <v>1070000</v>
      </c>
      <c r="J31" s="207"/>
      <c r="K31" s="205"/>
    </row>
    <row customHeight="1" ht="18.75">
      <c r="A32" s="19" t="s">
        <v>310</v>
      </c>
      <c r="B32" s="40" t="s">
        <v>320</v>
      </c>
      <c r="C32" s="40" t="s">
        <v>69</v>
      </c>
      <c r="D32" s="40" t="s">
        <v>155</v>
      </c>
      <c r="E32" s="40" t="s">
        <v>156</v>
      </c>
      <c r="F32" s="40" t="s">
        <v>321</v>
      </c>
      <c r="G32" s="40" t="s">
        <v>80</v>
      </c>
      <c r="H32" s="207">
        <v>260000</v>
      </c>
      <c r="I32" s="207">
        <v>260000</v>
      </c>
      <c r="J32" s="207"/>
      <c r="K32" s="205"/>
    </row>
    <row customHeight="1" ht="18.75">
      <c r="A33" s="19" t="s">
        <v>310</v>
      </c>
      <c r="B33" s="40" t="s">
        <v>320</v>
      </c>
      <c r="C33" s="40" t="s">
        <v>69</v>
      </c>
      <c r="D33" s="40" t="s">
        <v>155</v>
      </c>
      <c r="E33" s="40" t="s">
        <v>156</v>
      </c>
      <c r="F33" s="40" t="s">
        <v>321</v>
      </c>
      <c r="G33" s="40" t="s">
        <v>80</v>
      </c>
      <c r="H33" s="207">
        <v>250000</v>
      </c>
      <c r="I33" s="207">
        <v>250000</v>
      </c>
      <c r="J33" s="207"/>
      <c r="K33" s="205"/>
    </row>
    <row customHeight="1" ht="18.75">
      <c r="A34" s="19" t="s">
        <v>310</v>
      </c>
      <c r="B34" s="40" t="s">
        <v>320</v>
      </c>
      <c r="C34" s="40" t="s">
        <v>69</v>
      </c>
      <c r="D34" s="40" t="s">
        <v>155</v>
      </c>
      <c r="E34" s="40" t="s">
        <v>156</v>
      </c>
      <c r="F34" s="40" t="s">
        <v>321</v>
      </c>
      <c r="G34" s="40" t="s">
        <v>80</v>
      </c>
      <c r="H34" s="207">
        <v>300000</v>
      </c>
      <c r="I34" s="207">
        <v>300000</v>
      </c>
      <c r="J34" s="207"/>
      <c r="K34" s="205"/>
    </row>
    <row customHeight="1" ht="18.75">
      <c r="A35" s="19" t="s">
        <v>310</v>
      </c>
      <c r="B35" s="40" t="s">
        <v>320</v>
      </c>
      <c r="C35" s="40" t="s">
        <v>69</v>
      </c>
      <c r="D35" s="40" t="s">
        <v>155</v>
      </c>
      <c r="E35" s="40" t="s">
        <v>156</v>
      </c>
      <c r="F35" s="40" t="s">
        <v>321</v>
      </c>
      <c r="G35" s="40" t="s">
        <v>80</v>
      </c>
      <c r="H35" s="207">
        <v>250000</v>
      </c>
      <c r="I35" s="207">
        <v>250000</v>
      </c>
      <c r="J35" s="207"/>
      <c r="K35" s="205"/>
    </row>
    <row customHeight="1" ht="18.75">
      <c r="A36" s="19" t="s">
        <v>310</v>
      </c>
      <c r="B36" s="40" t="s">
        <v>320</v>
      </c>
      <c r="C36" s="40" t="s">
        <v>69</v>
      </c>
      <c r="D36" s="40" t="s">
        <v>155</v>
      </c>
      <c r="E36" s="40" t="s">
        <v>156</v>
      </c>
      <c r="F36" s="40" t="s">
        <v>321</v>
      </c>
      <c r="G36" s="40" t="s">
        <v>80</v>
      </c>
      <c r="H36" s="207">
        <v>510000</v>
      </c>
      <c r="I36" s="207">
        <v>510000</v>
      </c>
      <c r="J36" s="207"/>
      <c r="K36" s="205"/>
    </row>
    <row customHeight="1" ht="18.75">
      <c r="A37" s="19" t="s">
        <v>310</v>
      </c>
      <c r="B37" s="40" t="s">
        <v>320</v>
      </c>
      <c r="C37" s="40" t="s">
        <v>69</v>
      </c>
      <c r="D37" s="40" t="s">
        <v>155</v>
      </c>
      <c r="E37" s="40" t="s">
        <v>156</v>
      </c>
      <c r="F37" s="40" t="s">
        <v>321</v>
      </c>
      <c r="G37" s="40" t="s">
        <v>80</v>
      </c>
      <c r="H37" s="207">
        <v>860000</v>
      </c>
      <c r="I37" s="207">
        <v>860000</v>
      </c>
      <c r="J37" s="207"/>
      <c r="K37" s="205"/>
    </row>
    <row customHeight="1" ht="18.75">
      <c r="A38" s="19" t="s">
        <v>310</v>
      </c>
      <c r="B38" s="40" t="s">
        <v>320</v>
      </c>
      <c r="C38" s="40" t="s">
        <v>69</v>
      </c>
      <c r="D38" s="40" t="s">
        <v>155</v>
      </c>
      <c r="E38" s="40" t="s">
        <v>156</v>
      </c>
      <c r="F38" s="40" t="s">
        <v>321</v>
      </c>
      <c r="G38" s="40" t="s">
        <v>80</v>
      </c>
      <c r="H38" s="207">
        <v>4300000</v>
      </c>
      <c r="I38" s="207">
        <v>4300000</v>
      </c>
      <c r="J38" s="207"/>
      <c r="K38" s="205"/>
    </row>
    <row customHeight="1" ht="18.75">
      <c r="A39" s="19" t="s">
        <v>310</v>
      </c>
      <c r="B39" s="40" t="s">
        <v>320</v>
      </c>
      <c r="C39" s="40" t="s">
        <v>69</v>
      </c>
      <c r="D39" s="40" t="s">
        <v>155</v>
      </c>
      <c r="E39" s="40" t="s">
        <v>156</v>
      </c>
      <c r="F39" s="40" t="s">
        <v>321</v>
      </c>
      <c r="G39" s="40" t="s">
        <v>80</v>
      </c>
      <c r="H39" s="207">
        <v>4760000</v>
      </c>
      <c r="I39" s="207">
        <v>4760000</v>
      </c>
      <c r="J39" s="207"/>
      <c r="K39" s="205"/>
    </row>
    <row customHeight="1" ht="18.75">
      <c r="A40" s="19" t="s">
        <v>310</v>
      </c>
      <c r="B40" s="40" t="s">
        <v>320</v>
      </c>
      <c r="C40" s="40" t="s">
        <v>69</v>
      </c>
      <c r="D40" s="40" t="s">
        <v>155</v>
      </c>
      <c r="E40" s="40" t="s">
        <v>156</v>
      </c>
      <c r="F40" s="40" t="s">
        <v>321</v>
      </c>
      <c r="G40" s="40" t="s">
        <v>80</v>
      </c>
      <c r="H40" s="207">
        <v>220000</v>
      </c>
      <c r="I40" s="207">
        <v>220000</v>
      </c>
      <c r="J40" s="207"/>
      <c r="K40" s="205"/>
    </row>
    <row customHeight="1" ht="18.75">
      <c r="A41" s="19" t="s">
        <v>310</v>
      </c>
      <c r="B41" s="40" t="s">
        <v>320</v>
      </c>
      <c r="C41" s="40" t="s">
        <v>69</v>
      </c>
      <c r="D41" s="40" t="s">
        <v>155</v>
      </c>
      <c r="E41" s="40" t="s">
        <v>156</v>
      </c>
      <c r="F41" s="40" t="s">
        <v>321</v>
      </c>
      <c r="G41" s="40" t="s">
        <v>80</v>
      </c>
      <c r="H41" s="207">
        <v>150000</v>
      </c>
      <c r="I41" s="207">
        <v>150000</v>
      </c>
      <c r="J41" s="207"/>
      <c r="K41" s="205"/>
    </row>
    <row customHeight="1" ht="18.75">
      <c r="A42" s="19" t="s">
        <v>310</v>
      </c>
      <c r="B42" s="40" t="s">
        <v>320</v>
      </c>
      <c r="C42" s="40" t="s">
        <v>69</v>
      </c>
      <c r="D42" s="40" t="s">
        <v>155</v>
      </c>
      <c r="E42" s="40" t="s">
        <v>156</v>
      </c>
      <c r="F42" s="40" t="s">
        <v>321</v>
      </c>
      <c r="G42" s="40" t="s">
        <v>80</v>
      </c>
      <c r="H42" s="207">
        <v>1240000</v>
      </c>
      <c r="I42" s="207">
        <v>1240000</v>
      </c>
      <c r="J42" s="207"/>
      <c r="K42" s="205"/>
    </row>
    <row customHeight="1" ht="18.75">
      <c r="A43" s="19" t="s">
        <v>310</v>
      </c>
      <c r="B43" s="40" t="s">
        <v>320</v>
      </c>
      <c r="C43" s="40" t="s">
        <v>69</v>
      </c>
      <c r="D43" s="40" t="s">
        <v>155</v>
      </c>
      <c r="E43" s="40" t="s">
        <v>156</v>
      </c>
      <c r="F43" s="40" t="s">
        <v>321</v>
      </c>
      <c r="G43" s="40" t="s">
        <v>80</v>
      </c>
      <c r="H43" s="207">
        <v>850000</v>
      </c>
      <c r="I43" s="207">
        <v>850000</v>
      </c>
      <c r="J43" s="207"/>
      <c r="K43" s="205"/>
    </row>
    <row customHeight="1" ht="18.75">
      <c r="A44" s="19" t="s">
        <v>310</v>
      </c>
      <c r="B44" s="40" t="s">
        <v>320</v>
      </c>
      <c r="C44" s="40" t="s">
        <v>69</v>
      </c>
      <c r="D44" s="40" t="s">
        <v>155</v>
      </c>
      <c r="E44" s="40" t="s">
        <v>156</v>
      </c>
      <c r="F44" s="40" t="s">
        <v>321</v>
      </c>
      <c r="G44" s="40" t="s">
        <v>80</v>
      </c>
      <c r="H44" s="207">
        <v>2980000</v>
      </c>
      <c r="I44" s="207">
        <v>2980000</v>
      </c>
      <c r="J44" s="207"/>
      <c r="K44" s="205"/>
    </row>
    <row customHeight="1" ht="18.75">
      <c r="A45" s="19" t="s">
        <v>310</v>
      </c>
      <c r="B45" s="40" t="s">
        <v>320</v>
      </c>
      <c r="C45" s="40" t="s">
        <v>69</v>
      </c>
      <c r="D45" s="40" t="s">
        <v>155</v>
      </c>
      <c r="E45" s="40" t="s">
        <v>156</v>
      </c>
      <c r="F45" s="40" t="s">
        <v>321</v>
      </c>
      <c r="G45" s="40" t="s">
        <v>80</v>
      </c>
      <c r="H45" s="207">
        <v>8220000</v>
      </c>
      <c r="I45" s="207">
        <v>8220000</v>
      </c>
      <c r="J45" s="207"/>
      <c r="K45" s="205"/>
    </row>
    <row customHeight="1" ht="18.75">
      <c r="A46" s="19" t="s">
        <v>310</v>
      </c>
      <c r="B46" s="40" t="s">
        <v>320</v>
      </c>
      <c r="C46" s="40" t="s">
        <v>69</v>
      </c>
      <c r="D46" s="40" t="s">
        <v>155</v>
      </c>
      <c r="E46" s="40" t="s">
        <v>156</v>
      </c>
      <c r="F46" s="40" t="s">
        <v>321</v>
      </c>
      <c r="G46" s="40" t="s">
        <v>80</v>
      </c>
      <c r="H46" s="207">
        <v>300000</v>
      </c>
      <c r="I46" s="207">
        <v>300000</v>
      </c>
      <c r="J46" s="207"/>
      <c r="K46" s="205"/>
    </row>
    <row customHeight="1" ht="18.75">
      <c r="A47" s="19" t="s">
        <v>310</v>
      </c>
      <c r="B47" s="40" t="s">
        <v>320</v>
      </c>
      <c r="C47" s="40" t="s">
        <v>69</v>
      </c>
      <c r="D47" s="40" t="s">
        <v>155</v>
      </c>
      <c r="E47" s="40" t="s">
        <v>156</v>
      </c>
      <c r="F47" s="40" t="s">
        <v>321</v>
      </c>
      <c r="G47" s="40" t="s">
        <v>80</v>
      </c>
      <c r="H47" s="207">
        <v>210000</v>
      </c>
      <c r="I47" s="207">
        <v>210000</v>
      </c>
      <c r="J47" s="207"/>
      <c r="K47" s="205"/>
    </row>
    <row customHeight="1" ht="18.75">
      <c r="A48" s="19" t="s">
        <v>310</v>
      </c>
      <c r="B48" s="40" t="s">
        <v>320</v>
      </c>
      <c r="C48" s="40" t="s">
        <v>69</v>
      </c>
      <c r="D48" s="40" t="s">
        <v>155</v>
      </c>
      <c r="E48" s="40" t="s">
        <v>156</v>
      </c>
      <c r="F48" s="40" t="s">
        <v>321</v>
      </c>
      <c r="G48" s="40" t="s">
        <v>80</v>
      </c>
      <c r="H48" s="207">
        <v>660000</v>
      </c>
      <c r="I48" s="207">
        <v>660000</v>
      </c>
      <c r="J48" s="207"/>
      <c r="K48" s="205"/>
    </row>
    <row customHeight="1" ht="18.75">
      <c r="A49" s="19" t="s">
        <v>310</v>
      </c>
      <c r="B49" s="40" t="s">
        <v>320</v>
      </c>
      <c r="C49" s="40" t="s">
        <v>69</v>
      </c>
      <c r="D49" s="40" t="s">
        <v>155</v>
      </c>
      <c r="E49" s="40" t="s">
        <v>156</v>
      </c>
      <c r="F49" s="40" t="s">
        <v>321</v>
      </c>
      <c r="G49" s="40" t="s">
        <v>80</v>
      </c>
      <c r="H49" s="207">
        <v>330000</v>
      </c>
      <c r="I49" s="207">
        <v>330000</v>
      </c>
      <c r="J49" s="207"/>
      <c r="K49" s="205"/>
    </row>
    <row customHeight="1" ht="18.75">
      <c r="A50" s="19" t="s">
        <v>310</v>
      </c>
      <c r="B50" s="40" t="s">
        <v>320</v>
      </c>
      <c r="C50" s="40" t="s">
        <v>69</v>
      </c>
      <c r="D50" s="40" t="s">
        <v>155</v>
      </c>
      <c r="E50" s="40" t="s">
        <v>156</v>
      </c>
      <c r="F50" s="40" t="s">
        <v>321</v>
      </c>
      <c r="G50" s="40" t="s">
        <v>80</v>
      </c>
      <c r="H50" s="207">
        <v>1260000</v>
      </c>
      <c r="I50" s="207">
        <v>1260000</v>
      </c>
      <c r="J50" s="207"/>
      <c r="K50" s="205"/>
    </row>
    <row customHeight="1" ht="18.75">
      <c r="A51" s="19" t="s">
        <v>310</v>
      </c>
      <c r="B51" s="40" t="s">
        <v>320</v>
      </c>
      <c r="C51" s="40" t="s">
        <v>69</v>
      </c>
      <c r="D51" s="40" t="s">
        <v>155</v>
      </c>
      <c r="E51" s="40" t="s">
        <v>156</v>
      </c>
      <c r="F51" s="40" t="s">
        <v>321</v>
      </c>
      <c r="G51" s="40" t="s">
        <v>80</v>
      </c>
      <c r="H51" s="207">
        <v>320000</v>
      </c>
      <c r="I51" s="207">
        <v>320000</v>
      </c>
      <c r="J51" s="207"/>
      <c r="K51" s="205"/>
    </row>
    <row customHeight="1" ht="18.75">
      <c r="A52" s="19" t="s">
        <v>310</v>
      </c>
      <c r="B52" s="40" t="s">
        <v>320</v>
      </c>
      <c r="C52" s="40" t="s">
        <v>69</v>
      </c>
      <c r="D52" s="40" t="s">
        <v>155</v>
      </c>
      <c r="E52" s="40" t="s">
        <v>156</v>
      </c>
      <c r="F52" s="40" t="s">
        <v>321</v>
      </c>
      <c r="G52" s="40" t="s">
        <v>80</v>
      </c>
      <c r="H52" s="207">
        <v>1870000</v>
      </c>
      <c r="I52" s="207">
        <v>1870000</v>
      </c>
      <c r="J52" s="207"/>
      <c r="K52" s="205"/>
    </row>
    <row customHeight="1" ht="18.75">
      <c r="A53" s="19" t="s">
        <v>310</v>
      </c>
      <c r="B53" s="40" t="s">
        <v>320</v>
      </c>
      <c r="C53" s="40" t="s">
        <v>69</v>
      </c>
      <c r="D53" s="40" t="s">
        <v>155</v>
      </c>
      <c r="E53" s="40" t="s">
        <v>156</v>
      </c>
      <c r="F53" s="40" t="s">
        <v>321</v>
      </c>
      <c r="G53" s="40" t="s">
        <v>80</v>
      </c>
      <c r="H53" s="207">
        <v>260000</v>
      </c>
      <c r="I53" s="207">
        <v>260000</v>
      </c>
      <c r="J53" s="207"/>
      <c r="K53" s="205"/>
    </row>
    <row customHeight="1" ht="18.75">
      <c r="A54" s="19" t="s">
        <v>310</v>
      </c>
      <c r="B54" s="40" t="s">
        <v>320</v>
      </c>
      <c r="C54" s="40" t="s">
        <v>69</v>
      </c>
      <c r="D54" s="40" t="s">
        <v>155</v>
      </c>
      <c r="E54" s="40" t="s">
        <v>156</v>
      </c>
      <c r="F54" s="40" t="s">
        <v>321</v>
      </c>
      <c r="G54" s="40" t="s">
        <v>80</v>
      </c>
      <c r="H54" s="207">
        <v>260000</v>
      </c>
      <c r="I54" s="207">
        <v>260000</v>
      </c>
      <c r="J54" s="207"/>
      <c r="K54" s="205"/>
    </row>
    <row customHeight="1" ht="18.75">
      <c r="A55" s="19" t="s">
        <v>310</v>
      </c>
      <c r="B55" s="40" t="s">
        <v>320</v>
      </c>
      <c r="C55" s="40" t="s">
        <v>69</v>
      </c>
      <c r="D55" s="40" t="s">
        <v>155</v>
      </c>
      <c r="E55" s="40" t="s">
        <v>156</v>
      </c>
      <c r="F55" s="40" t="s">
        <v>321</v>
      </c>
      <c r="G55" s="40" t="s">
        <v>80</v>
      </c>
      <c r="H55" s="207">
        <v>250000</v>
      </c>
      <c r="I55" s="207">
        <v>250000</v>
      </c>
      <c r="J55" s="207"/>
      <c r="K55" s="205"/>
    </row>
    <row customHeight="1" ht="18.75">
      <c r="A56" s="19" t="s">
        <v>310</v>
      </c>
      <c r="B56" s="40" t="s">
        <v>320</v>
      </c>
      <c r="C56" s="40" t="s">
        <v>69</v>
      </c>
      <c r="D56" s="40" t="s">
        <v>155</v>
      </c>
      <c r="E56" s="40" t="s">
        <v>156</v>
      </c>
      <c r="F56" s="40" t="s">
        <v>321</v>
      </c>
      <c r="G56" s="40" t="s">
        <v>80</v>
      </c>
      <c r="H56" s="207">
        <v>280000</v>
      </c>
      <c r="I56" s="207">
        <v>280000</v>
      </c>
      <c r="J56" s="207"/>
      <c r="K56" s="205"/>
    </row>
    <row customHeight="1" ht="18.75">
      <c r="A57" s="19" t="s">
        <v>310</v>
      </c>
      <c r="B57" s="40" t="s">
        <v>320</v>
      </c>
      <c r="C57" s="40" t="s">
        <v>69</v>
      </c>
      <c r="D57" s="40" t="s">
        <v>155</v>
      </c>
      <c r="E57" s="40" t="s">
        <v>156</v>
      </c>
      <c r="F57" s="40" t="s">
        <v>321</v>
      </c>
      <c r="G57" s="40" t="s">
        <v>80</v>
      </c>
      <c r="H57" s="207">
        <v>1710000</v>
      </c>
      <c r="I57" s="207">
        <v>1710000</v>
      </c>
      <c r="J57" s="207"/>
      <c r="K57" s="205"/>
    </row>
    <row customHeight="1" ht="18.75">
      <c r="A58" s="19" t="s">
        <v>310</v>
      </c>
      <c r="B58" s="40" t="s">
        <v>320</v>
      </c>
      <c r="C58" s="40" t="s">
        <v>69</v>
      </c>
      <c r="D58" s="40" t="s">
        <v>155</v>
      </c>
      <c r="E58" s="40" t="s">
        <v>156</v>
      </c>
      <c r="F58" s="40" t="s">
        <v>321</v>
      </c>
      <c r="G58" s="40" t="s">
        <v>80</v>
      </c>
      <c r="H58" s="207">
        <v>3820000</v>
      </c>
      <c r="I58" s="207">
        <v>3820000</v>
      </c>
      <c r="J58" s="207"/>
      <c r="K58" s="205"/>
    </row>
    <row customHeight="1" ht="18.75">
      <c r="A59" s="19" t="s">
        <v>310</v>
      </c>
      <c r="B59" s="40" t="s">
        <v>320</v>
      </c>
      <c r="C59" s="40" t="s">
        <v>69</v>
      </c>
      <c r="D59" s="40" t="s">
        <v>155</v>
      </c>
      <c r="E59" s="40" t="s">
        <v>156</v>
      </c>
      <c r="F59" s="40" t="s">
        <v>321</v>
      </c>
      <c r="G59" s="40" t="s">
        <v>80</v>
      </c>
      <c r="H59" s="207">
        <v>260000</v>
      </c>
      <c r="I59" s="207">
        <v>260000</v>
      </c>
      <c r="J59" s="207"/>
      <c r="K59" s="205"/>
    </row>
    <row customHeight="1" ht="18.75">
      <c r="A60" s="19" t="s">
        <v>310</v>
      </c>
      <c r="B60" s="40" t="s">
        <v>320</v>
      </c>
      <c r="C60" s="40" t="s">
        <v>69</v>
      </c>
      <c r="D60" s="40" t="s">
        <v>155</v>
      </c>
      <c r="E60" s="40" t="s">
        <v>156</v>
      </c>
      <c r="F60" s="40" t="s">
        <v>321</v>
      </c>
      <c r="G60" s="40" t="s">
        <v>80</v>
      </c>
      <c r="H60" s="207">
        <v>8220000</v>
      </c>
      <c r="I60" s="207">
        <v>8220000</v>
      </c>
      <c r="J60" s="207"/>
      <c r="K60" s="205"/>
    </row>
    <row customHeight="1" ht="18.75">
      <c r="A61" s="19" t="s">
        <v>310</v>
      </c>
      <c r="B61" s="40" t="s">
        <v>320</v>
      </c>
      <c r="C61" s="40" t="s">
        <v>69</v>
      </c>
      <c r="D61" s="40" t="s">
        <v>155</v>
      </c>
      <c r="E61" s="40" t="s">
        <v>156</v>
      </c>
      <c r="F61" s="40" t="s">
        <v>321</v>
      </c>
      <c r="G61" s="40" t="s">
        <v>80</v>
      </c>
      <c r="H61" s="207">
        <v>7900000</v>
      </c>
      <c r="I61" s="207">
        <v>7900000</v>
      </c>
      <c r="J61" s="207"/>
      <c r="K61" s="205"/>
    </row>
    <row customHeight="1" ht="18.75">
      <c r="A62" s="19" t="s">
        <v>310</v>
      </c>
      <c r="B62" s="40" t="s">
        <v>320</v>
      </c>
      <c r="C62" s="40" t="s">
        <v>69</v>
      </c>
      <c r="D62" s="40" t="s">
        <v>155</v>
      </c>
      <c r="E62" s="40" t="s">
        <v>156</v>
      </c>
      <c r="F62" s="40" t="s">
        <v>321</v>
      </c>
      <c r="G62" s="40" t="s">
        <v>80</v>
      </c>
      <c r="H62" s="207">
        <v>33050000</v>
      </c>
      <c r="I62" s="207">
        <v>33050000</v>
      </c>
      <c r="J62" s="207"/>
      <c r="K62" s="205"/>
    </row>
    <row customHeight="1" ht="18.75">
      <c r="A63" s="19" t="s">
        <v>310</v>
      </c>
      <c r="B63" s="40" t="s">
        <v>320</v>
      </c>
      <c r="C63" s="40" t="s">
        <v>69</v>
      </c>
      <c r="D63" s="40" t="s">
        <v>155</v>
      </c>
      <c r="E63" s="40" t="s">
        <v>156</v>
      </c>
      <c r="F63" s="40" t="s">
        <v>321</v>
      </c>
      <c r="G63" s="40" t="s">
        <v>80</v>
      </c>
      <c r="H63" s="207">
        <v>860000</v>
      </c>
      <c r="I63" s="207">
        <v>860000</v>
      </c>
      <c r="J63" s="207"/>
      <c r="K63" s="205"/>
    </row>
    <row customHeight="1" ht="18.75">
      <c r="A64" s="19" t="s">
        <v>310</v>
      </c>
      <c r="B64" s="40" t="s">
        <v>320</v>
      </c>
      <c r="C64" s="40" t="s">
        <v>69</v>
      </c>
      <c r="D64" s="40" t="s">
        <v>155</v>
      </c>
      <c r="E64" s="40" t="s">
        <v>156</v>
      </c>
      <c r="F64" s="40" t="s">
        <v>321</v>
      </c>
      <c r="G64" s="40" t="s">
        <v>80</v>
      </c>
      <c r="H64" s="207">
        <v>1140000</v>
      </c>
      <c r="I64" s="207">
        <v>1140000</v>
      </c>
      <c r="J64" s="207"/>
      <c r="K64" s="205"/>
    </row>
    <row customHeight="1" ht="18.75">
      <c r="A65" s="19" t="s">
        <v>310</v>
      </c>
      <c r="B65" s="40" t="s">
        <v>320</v>
      </c>
      <c r="C65" s="40" t="s">
        <v>69</v>
      </c>
      <c r="D65" s="40" t="s">
        <v>155</v>
      </c>
      <c r="E65" s="40" t="s">
        <v>156</v>
      </c>
      <c r="F65" s="40" t="s">
        <v>321</v>
      </c>
      <c r="G65" s="40" t="s">
        <v>80</v>
      </c>
      <c r="H65" s="207">
        <v>3430000</v>
      </c>
      <c r="I65" s="207">
        <v>3430000</v>
      </c>
      <c r="J65" s="207"/>
      <c r="K65" s="205"/>
    </row>
    <row customHeight="1" ht="18.75">
      <c r="A66" s="19" t="s">
        <v>310</v>
      </c>
      <c r="B66" s="40" t="s">
        <v>320</v>
      </c>
      <c r="C66" s="40" t="s">
        <v>69</v>
      </c>
      <c r="D66" s="40" t="s">
        <v>155</v>
      </c>
      <c r="E66" s="40" t="s">
        <v>156</v>
      </c>
      <c r="F66" s="40" t="s">
        <v>321</v>
      </c>
      <c r="G66" s="40" t="s">
        <v>80</v>
      </c>
      <c r="H66" s="207">
        <v>210000</v>
      </c>
      <c r="I66" s="207">
        <v>210000</v>
      </c>
      <c r="J66" s="207"/>
      <c r="K66" s="205"/>
    </row>
    <row customHeight="1" ht="18.75">
      <c r="A67" s="19" t="s">
        <v>310</v>
      </c>
      <c r="B67" s="40" t="s">
        <v>320</v>
      </c>
      <c r="C67" s="40" t="s">
        <v>69</v>
      </c>
      <c r="D67" s="40" t="s">
        <v>155</v>
      </c>
      <c r="E67" s="40" t="s">
        <v>156</v>
      </c>
      <c r="F67" s="40" t="s">
        <v>321</v>
      </c>
      <c r="G67" s="40" t="s">
        <v>80</v>
      </c>
      <c r="H67" s="207">
        <v>260000</v>
      </c>
      <c r="I67" s="207">
        <v>260000</v>
      </c>
      <c r="J67" s="207"/>
      <c r="K67" s="205"/>
    </row>
    <row customHeight="1" ht="18.75">
      <c r="A68" s="19" t="s">
        <v>310</v>
      </c>
      <c r="B68" s="40" t="s">
        <v>320</v>
      </c>
      <c r="C68" s="40" t="s">
        <v>69</v>
      </c>
      <c r="D68" s="40" t="s">
        <v>155</v>
      </c>
      <c r="E68" s="40" t="s">
        <v>156</v>
      </c>
      <c r="F68" s="40" t="s">
        <v>321</v>
      </c>
      <c r="G68" s="40" t="s">
        <v>80</v>
      </c>
      <c r="H68" s="207">
        <v>250000</v>
      </c>
      <c r="I68" s="207">
        <v>250000</v>
      </c>
      <c r="J68" s="207"/>
      <c r="K68" s="205"/>
    </row>
    <row customHeight="1" ht="18.75">
      <c r="A69" s="19" t="s">
        <v>310</v>
      </c>
      <c r="B69" s="40" t="s">
        <v>320</v>
      </c>
      <c r="C69" s="40" t="s">
        <v>69</v>
      </c>
      <c r="D69" s="40" t="s">
        <v>155</v>
      </c>
      <c r="E69" s="40" t="s">
        <v>156</v>
      </c>
      <c r="F69" s="40" t="s">
        <v>321</v>
      </c>
      <c r="G69" s="40" t="s">
        <v>80</v>
      </c>
      <c r="H69" s="207">
        <v>500000</v>
      </c>
      <c r="I69" s="207">
        <v>500000</v>
      </c>
      <c r="J69" s="207"/>
      <c r="K69" s="205"/>
    </row>
    <row customHeight="1" ht="18.75">
      <c r="A70" s="19" t="s">
        <v>310</v>
      </c>
      <c r="B70" s="40" t="s">
        <v>320</v>
      </c>
      <c r="C70" s="40" t="s">
        <v>69</v>
      </c>
      <c r="D70" s="40" t="s">
        <v>155</v>
      </c>
      <c r="E70" s="40" t="s">
        <v>156</v>
      </c>
      <c r="F70" s="40" t="s">
        <v>321</v>
      </c>
      <c r="G70" s="40" t="s">
        <v>80</v>
      </c>
      <c r="H70" s="207">
        <v>250000</v>
      </c>
      <c r="I70" s="207">
        <v>250000</v>
      </c>
      <c r="J70" s="207"/>
      <c r="K70" s="205"/>
    </row>
    <row customHeight="1" ht="18.75">
      <c r="A71" s="19" t="s">
        <v>310</v>
      </c>
      <c r="B71" s="40" t="s">
        <v>320</v>
      </c>
      <c r="C71" s="40" t="s">
        <v>69</v>
      </c>
      <c r="D71" s="40" t="s">
        <v>155</v>
      </c>
      <c r="E71" s="40" t="s">
        <v>156</v>
      </c>
      <c r="F71" s="40" t="s">
        <v>321</v>
      </c>
      <c r="G71" s="40" t="s">
        <v>80</v>
      </c>
      <c r="H71" s="207">
        <v>210000</v>
      </c>
      <c r="I71" s="207">
        <v>210000</v>
      </c>
      <c r="J71" s="207"/>
      <c r="K71" s="205"/>
    </row>
    <row customHeight="1" ht="18.75">
      <c r="A72" s="19" t="s">
        <v>310</v>
      </c>
      <c r="B72" s="40" t="s">
        <v>320</v>
      </c>
      <c r="C72" s="40" t="s">
        <v>69</v>
      </c>
      <c r="D72" s="40" t="s">
        <v>155</v>
      </c>
      <c r="E72" s="40" t="s">
        <v>156</v>
      </c>
      <c r="F72" s="40" t="s">
        <v>321</v>
      </c>
      <c r="G72" s="40" t="s">
        <v>80</v>
      </c>
      <c r="H72" s="207">
        <v>260000</v>
      </c>
      <c r="I72" s="207">
        <v>260000</v>
      </c>
      <c r="J72" s="207"/>
      <c r="K72" s="205"/>
    </row>
    <row customHeight="1" ht="18.75">
      <c r="A73" s="19" t="s">
        <v>310</v>
      </c>
      <c r="B73" s="40" t="s">
        <v>320</v>
      </c>
      <c r="C73" s="40" t="s">
        <v>69</v>
      </c>
      <c r="D73" s="40" t="s">
        <v>155</v>
      </c>
      <c r="E73" s="40" t="s">
        <v>156</v>
      </c>
      <c r="F73" s="40" t="s">
        <v>321</v>
      </c>
      <c r="G73" s="40" t="s">
        <v>80</v>
      </c>
      <c r="H73" s="207">
        <v>300000</v>
      </c>
      <c r="I73" s="207">
        <v>300000</v>
      </c>
      <c r="J73" s="207"/>
      <c r="K73" s="205"/>
    </row>
    <row customHeight="1" ht="18.75">
      <c r="A74" s="19" t="s">
        <v>310</v>
      </c>
      <c r="B74" s="40" t="s">
        <v>320</v>
      </c>
      <c r="C74" s="40" t="s">
        <v>69</v>
      </c>
      <c r="D74" s="40" t="s">
        <v>155</v>
      </c>
      <c r="E74" s="40" t="s">
        <v>156</v>
      </c>
      <c r="F74" s="40" t="s">
        <v>321</v>
      </c>
      <c r="G74" s="40" t="s">
        <v>80</v>
      </c>
      <c r="H74" s="207">
        <v>430000</v>
      </c>
      <c r="I74" s="207">
        <v>430000</v>
      </c>
      <c r="J74" s="207"/>
      <c r="K74" s="205"/>
    </row>
    <row customHeight="1" ht="18.75">
      <c r="A75" s="19" t="s">
        <v>310</v>
      </c>
      <c r="B75" s="40" t="s">
        <v>320</v>
      </c>
      <c r="C75" s="40" t="s">
        <v>69</v>
      </c>
      <c r="D75" s="40" t="s">
        <v>155</v>
      </c>
      <c r="E75" s="40" t="s">
        <v>156</v>
      </c>
      <c r="F75" s="40" t="s">
        <v>321</v>
      </c>
      <c r="G75" s="40" t="s">
        <v>80</v>
      </c>
      <c r="H75" s="207">
        <v>1070000</v>
      </c>
      <c r="I75" s="207">
        <v>1070000</v>
      </c>
      <c r="J75" s="207"/>
      <c r="K75" s="205"/>
    </row>
    <row customHeight="1" ht="18.75">
      <c r="A76" s="19" t="s">
        <v>310</v>
      </c>
      <c r="B76" s="40" t="s">
        <v>320</v>
      </c>
      <c r="C76" s="40" t="s">
        <v>69</v>
      </c>
      <c r="D76" s="40" t="s">
        <v>155</v>
      </c>
      <c r="E76" s="40" t="s">
        <v>156</v>
      </c>
      <c r="F76" s="40" t="s">
        <v>321</v>
      </c>
      <c r="G76" s="40" t="s">
        <v>80</v>
      </c>
      <c r="H76" s="207">
        <v>210000</v>
      </c>
      <c r="I76" s="207">
        <v>210000</v>
      </c>
      <c r="J76" s="207"/>
      <c r="K76" s="205"/>
    </row>
    <row customHeight="1" ht="18.75">
      <c r="A77" s="19" t="s">
        <v>310</v>
      </c>
      <c r="B77" s="40" t="s">
        <v>320</v>
      </c>
      <c r="C77" s="40" t="s">
        <v>69</v>
      </c>
      <c r="D77" s="40" t="s">
        <v>155</v>
      </c>
      <c r="E77" s="40" t="s">
        <v>156</v>
      </c>
      <c r="F77" s="40" t="s">
        <v>321</v>
      </c>
      <c r="G77" s="40" t="s">
        <v>80</v>
      </c>
      <c r="H77" s="207">
        <v>210000</v>
      </c>
      <c r="I77" s="207">
        <v>210000</v>
      </c>
      <c r="J77" s="207"/>
      <c r="K77" s="205"/>
    </row>
    <row customHeight="1" ht="18.75">
      <c r="A78" s="121" t="s">
        <v>195</v>
      </c>
      <c r="B78" s="135"/>
      <c r="C78" s="135"/>
      <c r="D78" s="135"/>
      <c r="E78" s="135"/>
      <c r="F78" s="135"/>
      <c r="G78" s="60"/>
      <c r="H78" s="207">
        <v>270795000</v>
      </c>
      <c r="I78" s="207">
        <v>270795000</v>
      </c>
      <c r="J78" s="207"/>
      <c r="K78" s="205"/>
    </row>
  </sheetData>
  <mergeCells count="15">
    <mergeCell ref="A78:G78"/>
    <mergeCell ref="I5:I6"/>
    <mergeCell ref="A2:K2"/>
    <mergeCell ref="E4:E6"/>
    <mergeCell ref="A4:A6"/>
    <mergeCell ref="B4:B6"/>
    <mergeCell ref="A3:G3"/>
    <mergeCell ref="K5:K6"/>
    <mergeCell ref="I4:K4"/>
    <mergeCell ref="C4:C6"/>
    <mergeCell ref="F4:F6"/>
    <mergeCell ref="G4:G6"/>
    <mergeCell ref="H4:H6"/>
    <mergeCell ref="J5:J6"/>
    <mergeCell ref="D4:D6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9880AEB-136B-3ABD-63D6-D37554A29E55}" mc:Ignorable="x14ac xr xr2 xr3">
  <sheetPr>
    <outlinePr summaryRight="0"/>
    <pageSetUpPr fitToPage="1"/>
  </sheetPr>
  <dimension ref="A1:G18"/>
  <sheetViews>
    <sheetView topLeftCell="D1" showZeros="0" workbookViewId="0"/>
  </sheetViews>
  <sheetFormatPr defaultColWidth="9.140625" customHeight="1" defaultRowHeight="14.25"/>
  <cols>
    <col min="1" max="1" width="35.28125" customWidth="1"/>
    <col min="2" max="4" width="28.00390625" customWidth="1"/>
    <col min="5" max="7" width="23.8515625" customWidth="1"/>
  </cols>
  <sheetData>
    <row customHeight="1" ht="13.5">
      <c r="D1" s="124"/>
      <c r="G1" s="99" t="s">
        <v>567</v>
      </c>
    </row>
    <row customHeight="1" ht="41.25">
      <c r="A2" s="101">
        <f>"2026"&amp;"年部门项目中期规划预算表"</f>
      </c>
      <c r="B2" s="101"/>
      <c r="C2" s="101"/>
      <c r="D2" s="101"/>
      <c r="E2" s="101"/>
      <c r="F2" s="101"/>
      <c r="G2" s="101"/>
    </row>
    <row customHeight="1" ht="13.5">
      <c r="A3" s="68">
        <f>"单位名称："&amp;"昆明市水务局"</f>
      </c>
      <c r="B3" s="125"/>
      <c r="C3" s="125"/>
      <c r="D3" s="125"/>
      <c r="E3" s="104"/>
      <c r="F3" s="104"/>
      <c r="G3" s="153" t="s">
        <v>1</v>
      </c>
    </row>
    <row customHeight="1" ht="21.75">
      <c r="A4" s="105" t="s">
        <v>288</v>
      </c>
      <c r="B4" s="105" t="s">
        <v>287</v>
      </c>
      <c r="C4" s="105" t="s">
        <v>206</v>
      </c>
      <c r="D4" s="127" t="s">
        <v>568</v>
      </c>
      <c r="E4" s="111" t="s">
        <v>57</v>
      </c>
      <c r="F4" s="74"/>
      <c r="G4" s="75"/>
    </row>
    <row customHeight="1" ht="21.75">
      <c r="A5" s="109"/>
      <c r="B5" s="109"/>
      <c r="C5" s="109"/>
      <c r="D5" s="129"/>
      <c r="E5" s="147">
        <f>"2026"&amp;"年"</f>
      </c>
      <c r="F5" s="127">
        <f>("2026"+1)&amp;"年"</f>
      </c>
      <c r="G5" s="127">
        <f>("2026"+2)&amp;"年"</f>
      </c>
    </row>
    <row customHeight="1" ht="40.5">
      <c r="A6" s="117"/>
      <c r="B6" s="117"/>
      <c r="C6" s="117"/>
      <c r="D6" s="132"/>
      <c r="E6" s="78"/>
      <c r="F6" s="132" t="s">
        <v>56</v>
      </c>
      <c r="G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</row>
    <row customHeight="1" ht="17.25">
      <c r="A8" s="40" t="s">
        <v>69</v>
      </c>
      <c r="B8" s="208"/>
      <c r="C8" s="208"/>
      <c r="D8" s="40"/>
      <c r="E8" s="207">
        <v>289204736.6</v>
      </c>
      <c r="F8" s="207"/>
      <c r="G8" s="207"/>
    </row>
    <row customHeight="1" ht="18.75">
      <c r="A9" s="40"/>
      <c r="B9" s="40" t="s">
        <v>569</v>
      </c>
      <c r="C9" s="40" t="s">
        <v>293</v>
      </c>
      <c r="D9" s="40" t="s">
        <v>570</v>
      </c>
      <c r="E9" s="207">
        <v>350000</v>
      </c>
      <c r="F9" s="207"/>
      <c r="G9" s="207"/>
    </row>
    <row customHeight="1" ht="18.75">
      <c r="A10" s="120"/>
      <c r="B10" s="40" t="s">
        <v>569</v>
      </c>
      <c r="C10" s="40" t="s">
        <v>297</v>
      </c>
      <c r="D10" s="40" t="s">
        <v>570</v>
      </c>
      <c r="E10" s="207">
        <v>1500000</v>
      </c>
      <c r="F10" s="207"/>
      <c r="G10" s="207"/>
    </row>
    <row customHeight="1" ht="18.75">
      <c r="A11" s="120"/>
      <c r="B11" s="40" t="s">
        <v>569</v>
      </c>
      <c r="C11" s="40" t="s">
        <v>299</v>
      </c>
      <c r="D11" s="40" t="s">
        <v>570</v>
      </c>
      <c r="E11" s="207">
        <v>30000</v>
      </c>
      <c r="F11" s="207"/>
      <c r="G11" s="207"/>
    </row>
    <row customHeight="1" ht="18.75">
      <c r="A12" s="120"/>
      <c r="B12" s="40" t="s">
        <v>569</v>
      </c>
      <c r="C12" s="40" t="s">
        <v>303</v>
      </c>
      <c r="D12" s="40" t="s">
        <v>570</v>
      </c>
      <c r="E12" s="207">
        <v>2453000</v>
      </c>
      <c r="F12" s="207"/>
      <c r="G12" s="207"/>
    </row>
    <row customHeight="1" ht="18.75">
      <c r="A13" s="120"/>
      <c r="B13" s="40" t="s">
        <v>569</v>
      </c>
      <c r="C13" s="40" t="s">
        <v>307</v>
      </c>
      <c r="D13" s="40" t="s">
        <v>570</v>
      </c>
      <c r="E13" s="207">
        <v>6950736.6</v>
      </c>
      <c r="F13" s="207"/>
      <c r="G13" s="207"/>
    </row>
    <row customHeight="1" ht="18.75">
      <c r="A14" s="120"/>
      <c r="B14" s="40" t="s">
        <v>569</v>
      </c>
      <c r="C14" s="40" t="s">
        <v>309</v>
      </c>
      <c r="D14" s="40" t="s">
        <v>570</v>
      </c>
      <c r="E14" s="207">
        <v>4155000</v>
      </c>
      <c r="F14" s="207"/>
      <c r="G14" s="207"/>
    </row>
    <row customHeight="1" ht="18.75">
      <c r="A15" s="120"/>
      <c r="B15" s="40" t="s">
        <v>571</v>
      </c>
      <c r="C15" s="40" t="s">
        <v>312</v>
      </c>
      <c r="D15" s="40" t="s">
        <v>570</v>
      </c>
      <c r="E15" s="207">
        <v>2926000</v>
      </c>
      <c r="F15" s="207"/>
      <c r="G15" s="207"/>
    </row>
    <row customHeight="1" ht="18.75">
      <c r="A16" s="120"/>
      <c r="B16" s="40" t="s">
        <v>571</v>
      </c>
      <c r="C16" s="40" t="s">
        <v>314</v>
      </c>
      <c r="D16" s="40" t="s">
        <v>570</v>
      </c>
      <c r="E16" s="207">
        <v>4200000</v>
      </c>
      <c r="F16" s="207"/>
      <c r="G16" s="207"/>
    </row>
    <row customHeight="1" ht="18.75">
      <c r="A17" s="120"/>
      <c r="B17" s="40" t="s">
        <v>572</v>
      </c>
      <c r="C17" s="40" t="s">
        <v>320</v>
      </c>
      <c r="D17" s="40" t="s">
        <v>573</v>
      </c>
      <c r="E17" s="207">
        <v>266640000</v>
      </c>
      <c r="F17" s="207"/>
      <c r="G17" s="207"/>
    </row>
    <row customHeight="1" ht="18.75">
      <c r="A18" s="209" t="s">
        <v>54</v>
      </c>
      <c r="B18" s="210" t="s">
        <v>574</v>
      </c>
      <c r="C18" s="210"/>
      <c r="D18" s="211"/>
      <c r="E18" s="207">
        <v>289204736.6</v>
      </c>
      <c r="F18" s="207"/>
      <c r="G18" s="207"/>
    </row>
  </sheetData>
  <mergeCells count="11">
    <mergeCell ref="A18:D18"/>
    <mergeCell ref="B4:B6"/>
    <mergeCell ref="C4:C6"/>
    <mergeCell ref="A4:A6"/>
    <mergeCell ref="G5:G6"/>
    <mergeCell ref="D4:D6"/>
    <mergeCell ref="A2:G2"/>
    <mergeCell ref="A3:D3"/>
    <mergeCell ref="F5:F6"/>
    <mergeCell ref="E5:E6"/>
    <mergeCell ref="E4:G4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FDE3218-8EEE-AEAC-A577-F1DC1C4B6587}" mc:Ignorable="x14ac xr xr2 xr3">
  <sheetPr>
    <outlinePr summaryRight="0"/>
    <pageSetUpPr fitToPage="1"/>
  </sheetPr>
  <dimension ref="A1:S9"/>
  <sheetViews>
    <sheetView topLeftCell="A1" showGridLines="0" showZeros="0" workbookViewId="0"/>
  </sheetViews>
  <sheetFormatPr defaultColWidth="8.57421875" customHeight="1" defaultRowHeight="12.75"/>
  <cols>
    <col min="1" max="1" width="15.890625" customWidth="1"/>
    <col min="2" max="2" width="35.00390625" customWidth="1"/>
    <col min="3" max="19" width="22.00390625" customWidth="1"/>
  </cols>
  <sheetData>
    <row customHeight="1" ht="17.25">
      <c r="A1" s="9" t="s">
        <v>51</v>
      </c>
    </row>
    <row customHeight="1" ht="41.25">
      <c r="A2" s="23">
        <f>"2026"&amp;"年部门收入预算表"</f>
      </c>
    </row>
    <row customHeight="1" ht="17.25">
      <c r="A3" s="11">
        <f>"单位名称："&amp;"昆明市水务局"</f>
      </c>
      <c r="S3" s="8" t="s">
        <v>1</v>
      </c>
    </row>
    <row customHeight="1" ht="21.75">
      <c r="A4" s="24" t="s">
        <v>52</v>
      </c>
      <c r="B4" s="25" t="s">
        <v>53</v>
      </c>
      <c r="C4" s="25" t="s">
        <v>54</v>
      </c>
      <c r="D4" s="26" t="s">
        <v>55</v>
      </c>
      <c r="E4" s="26"/>
      <c r="F4" s="26"/>
      <c r="G4" s="26"/>
      <c r="H4" s="26"/>
      <c r="I4" s="27"/>
      <c r="J4" s="26"/>
      <c r="K4" s="26"/>
      <c r="L4" s="26"/>
      <c r="M4" s="26"/>
      <c r="N4" s="28"/>
      <c r="O4" s="26" t="s">
        <v>45</v>
      </c>
      <c r="P4" s="26"/>
      <c r="Q4" s="26"/>
      <c r="R4" s="26"/>
      <c r="S4" s="28"/>
    </row>
    <row customHeight="1" ht="27">
      <c r="A5" s="29"/>
      <c r="B5" s="30"/>
      <c r="C5" s="30"/>
      <c r="D5" s="30" t="s">
        <v>56</v>
      </c>
      <c r="E5" s="30" t="s">
        <v>57</v>
      </c>
      <c r="F5" s="30" t="s">
        <v>58</v>
      </c>
      <c r="G5" s="30" t="s">
        <v>59</v>
      </c>
      <c r="H5" s="30" t="s">
        <v>60</v>
      </c>
      <c r="I5" s="31" t="s">
        <v>61</v>
      </c>
      <c r="J5" s="32"/>
      <c r="K5" s="32"/>
      <c r="L5" s="32"/>
      <c r="M5" s="32"/>
      <c r="N5" s="33"/>
      <c r="O5" s="30" t="s">
        <v>56</v>
      </c>
      <c r="P5" s="30" t="s">
        <v>57</v>
      </c>
      <c r="Q5" s="30" t="s">
        <v>58</v>
      </c>
      <c r="R5" s="30" t="s">
        <v>59</v>
      </c>
      <c r="S5" s="30" t="s">
        <v>62</v>
      </c>
    </row>
    <row customHeight="1" ht="30">
      <c r="A6" s="34"/>
      <c r="B6" s="35"/>
      <c r="C6" s="36"/>
      <c r="D6" s="36"/>
      <c r="E6" s="36"/>
      <c r="F6" s="36"/>
      <c r="G6" s="36"/>
      <c r="H6" s="36"/>
      <c r="I6" s="37" t="s">
        <v>56</v>
      </c>
      <c r="J6" s="33" t="s">
        <v>63</v>
      </c>
      <c r="K6" s="33" t="s">
        <v>64</v>
      </c>
      <c r="L6" s="33" t="s">
        <v>65</v>
      </c>
      <c r="M6" s="33" t="s">
        <v>66</v>
      </c>
      <c r="N6" s="33" t="s">
        <v>67</v>
      </c>
      <c r="O6" s="38"/>
      <c r="P6" s="38"/>
      <c r="Q6" s="38"/>
      <c r="R6" s="38"/>
      <c r="S6" s="36"/>
    </row>
    <row customHeight="1" ht="15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  <c r="H7" s="39">
        <v>8</v>
      </c>
      <c r="I7" s="37">
        <v>9</v>
      </c>
      <c r="J7" s="39">
        <v>10</v>
      </c>
      <c r="K7" s="39">
        <v>11</v>
      </c>
      <c r="L7" s="39">
        <v>12</v>
      </c>
      <c r="M7" s="39">
        <v>13</v>
      </c>
      <c r="N7" s="39">
        <v>14</v>
      </c>
      <c r="O7" s="39">
        <v>15</v>
      </c>
      <c r="P7" s="39">
        <v>16</v>
      </c>
      <c r="Q7" s="39">
        <v>17</v>
      </c>
      <c r="R7" s="39">
        <v>18</v>
      </c>
      <c r="S7" s="39">
        <v>19</v>
      </c>
    </row>
    <row customHeight="1" ht="18">
      <c r="A8" s="40" t="s">
        <v>68</v>
      </c>
      <c r="B8" s="40" t="s">
        <v>69</v>
      </c>
      <c r="C8" s="17">
        <v>606555189.8</v>
      </c>
      <c r="D8" s="17">
        <v>606555189.8</v>
      </c>
      <c r="E8" s="17">
        <v>306555189.8</v>
      </c>
      <c r="F8" s="17">
        <v>300000000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</row>
    <row customHeight="1" ht="18">
      <c r="A9" s="41" t="s">
        <v>54</v>
      </c>
      <c r="B9" s="42"/>
      <c r="C9" s="17">
        <v>606555189.8</v>
      </c>
      <c r="D9" s="17">
        <v>606555189.8</v>
      </c>
      <c r="E9" s="17">
        <v>306555189.8</v>
      </c>
      <c r="F9" s="17">
        <v>300000000</v>
      </c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</row>
  </sheetData>
  <mergeCells count="20">
    <mergeCell ref="S5:S6"/>
    <mergeCell ref="O5:O6"/>
    <mergeCell ref="P5:P6"/>
    <mergeCell ref="Q5:Q6"/>
    <mergeCell ref="R5:R6"/>
    <mergeCell ref="A1:S1"/>
    <mergeCell ref="A2:S2"/>
    <mergeCell ref="A3:B3"/>
    <mergeCell ref="A9:B9"/>
    <mergeCell ref="D4:N4"/>
    <mergeCell ref="O4:S4"/>
    <mergeCell ref="A4:A6"/>
    <mergeCell ref="B4:B6"/>
    <mergeCell ref="C4:C6"/>
    <mergeCell ref="D5:D6"/>
    <mergeCell ref="E5:E6"/>
    <mergeCell ref="F5:F6"/>
    <mergeCell ref="G5:G6"/>
    <mergeCell ref="H5:H6"/>
    <mergeCell ref="I5:N5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9551845-C43F-9C51-E22A-.2BDF75DDE82}" mc:Ignorable="x14ac xr xr2 xr3">
  <sheetPr>
    <outlinePr summaryRight="0"/>
    <pageSetUpPr fitToPage="1"/>
  </sheetPr>
  <dimension ref="A1:O38"/>
  <sheetViews>
    <sheetView topLeftCell="A1" showGridLines="0" showZeros="0" workbookViewId="0"/>
  </sheetViews>
  <sheetFormatPr defaultColWidth="8.57421875" customHeight="1" defaultRowHeight="12.75"/>
  <cols>
    <col min="1" max="1" width="14.28125" customWidth="1"/>
    <col min="2" max="2" width="37.57421875" customWidth="1"/>
    <col min="3" max="8" width="24.57421875" customWidth="1"/>
    <col min="9" max="9" width="26.7109375" customWidth="1"/>
    <col min="10" max="11" width="24.421875" customWidth="1"/>
    <col min="12" max="15" width="24.57421875" customWidth="1"/>
  </cols>
  <sheetData>
    <row customHeight="1" ht="17.25">
      <c r="A1" s="8" t="s">
        <v>70</v>
      </c>
    </row>
    <row customHeight="1" ht="41.25">
      <c r="A2" s="23">
        <f>"2026"&amp;"年部门支出预算表"</f>
      </c>
    </row>
    <row customHeight="1" ht="17.25">
      <c r="A3" s="11">
        <f>"单位名称："&amp;"昆明市水务局"</f>
      </c>
      <c r="O3" s="8" t="s">
        <v>1</v>
      </c>
    </row>
    <row customHeight="1" ht="27">
      <c r="A4" s="43" t="s">
        <v>71</v>
      </c>
      <c r="B4" s="43" t="s">
        <v>72</v>
      </c>
      <c r="C4" s="43" t="s">
        <v>54</v>
      </c>
      <c r="D4" s="44" t="s">
        <v>57</v>
      </c>
      <c r="E4" s="45"/>
      <c r="F4" s="46"/>
      <c r="G4" s="47" t="s">
        <v>58</v>
      </c>
      <c r="H4" s="47" t="s">
        <v>59</v>
      </c>
      <c r="I4" s="47" t="s">
        <v>73</v>
      </c>
      <c r="J4" s="44" t="s">
        <v>61</v>
      </c>
      <c r="K4" s="45"/>
      <c r="L4" s="45"/>
      <c r="M4" s="45"/>
      <c r="N4" s="48"/>
      <c r="O4" s="49"/>
    </row>
    <row customHeight="1" ht="42">
      <c r="A5" s="50"/>
      <c r="B5" s="50"/>
      <c r="C5" s="51"/>
      <c r="D5" s="52" t="s">
        <v>56</v>
      </c>
      <c r="E5" s="52" t="s">
        <v>74</v>
      </c>
      <c r="F5" s="52" t="s">
        <v>75</v>
      </c>
      <c r="G5" s="51"/>
      <c r="H5" s="51"/>
      <c r="I5" s="53"/>
      <c r="J5" s="52" t="s">
        <v>56</v>
      </c>
      <c r="K5" s="14" t="s">
        <v>76</v>
      </c>
      <c r="L5" s="14" t="s">
        <v>77</v>
      </c>
      <c r="M5" s="14" t="s">
        <v>78</v>
      </c>
      <c r="N5" s="14" t="s">
        <v>79</v>
      </c>
      <c r="O5" s="14" t="s">
        <v>80</v>
      </c>
    </row>
    <row customHeight="1" ht="18">
      <c r="A6" s="54" t="s">
        <v>81</v>
      </c>
      <c r="B6" s="54" t="s">
        <v>82</v>
      </c>
      <c r="C6" s="54" t="s">
        <v>83</v>
      </c>
      <c r="D6" s="55" t="s">
        <v>84</v>
      </c>
      <c r="E6" s="55" t="s">
        <v>85</v>
      </c>
      <c r="F6" s="55" t="s">
        <v>86</v>
      </c>
      <c r="G6" s="55" t="s">
        <v>87</v>
      </c>
      <c r="H6" s="55" t="s">
        <v>88</v>
      </c>
      <c r="I6" s="55" t="s">
        <v>89</v>
      </c>
      <c r="J6" s="55" t="s">
        <v>90</v>
      </c>
      <c r="K6" s="55" t="s">
        <v>91</v>
      </c>
      <c r="L6" s="55" t="s">
        <v>92</v>
      </c>
      <c r="M6" s="55" t="s">
        <v>93</v>
      </c>
      <c r="N6" s="54" t="s">
        <v>94</v>
      </c>
      <c r="O6" s="55" t="s">
        <v>95</v>
      </c>
    </row>
    <row customHeight="1" ht="21">
      <c r="A7" s="56" t="s">
        <v>96</v>
      </c>
      <c r="B7" s="56" t="s">
        <v>97</v>
      </c>
      <c r="C7" s="17">
        <v>2933056</v>
      </c>
      <c r="D7" s="17">
        <v>2933056</v>
      </c>
      <c r="E7" s="17">
        <v>2933056</v>
      </c>
      <c r="F7" s="17"/>
      <c r="G7" s="17"/>
      <c r="H7" s="17"/>
      <c r="I7" s="17"/>
      <c r="J7" s="17"/>
      <c r="K7" s="17"/>
      <c r="L7" s="17"/>
      <c r="M7" s="17"/>
      <c r="N7" s="17"/>
      <c r="O7" s="17"/>
    </row>
    <row customHeight="1" ht="21">
      <c r="A8" s="57" t="s">
        <v>98</v>
      </c>
      <c r="B8" s="57" t="s">
        <v>99</v>
      </c>
      <c r="C8" s="17">
        <v>2933056</v>
      </c>
      <c r="D8" s="17">
        <v>2933056</v>
      </c>
      <c r="E8" s="17">
        <v>2933056</v>
      </c>
      <c r="F8" s="17"/>
      <c r="G8" s="17"/>
      <c r="H8" s="17"/>
      <c r="I8" s="17"/>
      <c r="J8" s="17"/>
      <c r="K8" s="17"/>
      <c r="L8" s="17"/>
      <c r="M8" s="17"/>
      <c r="N8" s="17"/>
      <c r="O8" s="17"/>
    </row>
    <row customHeight="1" ht="21">
      <c r="A9" s="58" t="s">
        <v>100</v>
      </c>
      <c r="B9" s="58" t="s">
        <v>101</v>
      </c>
      <c r="C9" s="17">
        <v>1486800</v>
      </c>
      <c r="D9" s="17">
        <v>1486800</v>
      </c>
      <c r="E9" s="17">
        <v>1486800</v>
      </c>
      <c r="F9" s="17"/>
      <c r="G9" s="17"/>
      <c r="H9" s="17"/>
      <c r="I9" s="17"/>
      <c r="J9" s="17"/>
      <c r="K9" s="17"/>
      <c r="L9" s="17"/>
      <c r="M9" s="17"/>
      <c r="N9" s="17"/>
      <c r="O9" s="17"/>
    </row>
    <row customHeight="1" ht="21">
      <c r="A10" s="58" t="s">
        <v>102</v>
      </c>
      <c r="B10" s="58" t="s">
        <v>103</v>
      </c>
      <c r="C10" s="17">
        <v>1196256</v>
      </c>
      <c r="D10" s="17">
        <v>1196256</v>
      </c>
      <c r="E10" s="17">
        <v>1196256</v>
      </c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customHeight="1" ht="21">
      <c r="A11" s="58" t="s">
        <v>104</v>
      </c>
      <c r="B11" s="58" t="s">
        <v>105</v>
      </c>
      <c r="C11" s="17">
        <v>250000</v>
      </c>
      <c r="D11" s="17">
        <v>250000</v>
      </c>
      <c r="E11" s="17">
        <v>250000</v>
      </c>
      <c r="F11" s="17"/>
      <c r="G11" s="17"/>
      <c r="H11" s="17"/>
      <c r="I11" s="17"/>
      <c r="J11" s="17"/>
      <c r="K11" s="17"/>
      <c r="L11" s="17"/>
      <c r="M11" s="17"/>
      <c r="N11" s="17"/>
      <c r="O11" s="17"/>
    </row>
    <row customHeight="1" ht="21">
      <c r="A12" s="56" t="s">
        <v>106</v>
      </c>
      <c r="B12" s="56" t="s">
        <v>107</v>
      </c>
      <c r="C12" s="17">
        <v>1453101</v>
      </c>
      <c r="D12" s="17">
        <v>1453101</v>
      </c>
      <c r="E12" s="17">
        <v>1453101</v>
      </c>
      <c r="F12" s="17"/>
      <c r="G12" s="17"/>
      <c r="H12" s="17"/>
      <c r="I12" s="17"/>
      <c r="J12" s="17"/>
      <c r="K12" s="17"/>
      <c r="L12" s="17"/>
      <c r="M12" s="17"/>
      <c r="N12" s="17"/>
      <c r="O12" s="17"/>
    </row>
    <row customHeight="1" ht="21">
      <c r="A13" s="57" t="s">
        <v>108</v>
      </c>
      <c r="B13" s="57" t="s">
        <v>109</v>
      </c>
      <c r="C13" s="17">
        <v>1453101</v>
      </c>
      <c r="D13" s="17">
        <v>1453101</v>
      </c>
      <c r="E13" s="17">
        <v>1453101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</row>
    <row customHeight="1" ht="21">
      <c r="A14" s="58" t="s">
        <v>110</v>
      </c>
      <c r="B14" s="58" t="s">
        <v>111</v>
      </c>
      <c r="C14" s="17">
        <v>1037910</v>
      </c>
      <c r="D14" s="17">
        <v>1037910</v>
      </c>
      <c r="E14" s="17">
        <v>1037910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</row>
    <row customHeight="1" ht="21">
      <c r="A15" s="58" t="s">
        <v>112</v>
      </c>
      <c r="B15" s="58" t="s">
        <v>113</v>
      </c>
      <c r="C15" s="17">
        <v>373830</v>
      </c>
      <c r="D15" s="17">
        <v>373830</v>
      </c>
      <c r="E15" s="17">
        <v>373830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</row>
    <row customHeight="1" ht="21">
      <c r="A16" s="58" t="s">
        <v>114</v>
      </c>
      <c r="B16" s="58" t="s">
        <v>115</v>
      </c>
      <c r="C16" s="17">
        <v>41361</v>
      </c>
      <c r="D16" s="17">
        <v>41361</v>
      </c>
      <c r="E16" s="17">
        <v>41361</v>
      </c>
      <c r="F16" s="17"/>
      <c r="G16" s="17"/>
      <c r="H16" s="17"/>
      <c r="I16" s="17"/>
      <c r="J16" s="17"/>
      <c r="K16" s="17"/>
      <c r="L16" s="17"/>
      <c r="M16" s="17"/>
      <c r="N16" s="17"/>
      <c r="O16" s="17"/>
    </row>
    <row customHeight="1" ht="21">
      <c r="A17" s="56" t="s">
        <v>116</v>
      </c>
      <c r="B17" s="56" t="s">
        <v>117</v>
      </c>
      <c r="C17" s="17">
        <v>300000000</v>
      </c>
      <c r="D17" s="17"/>
      <c r="E17" s="17"/>
      <c r="F17" s="17"/>
      <c r="G17" s="17">
        <v>300000000</v>
      </c>
      <c r="H17" s="17"/>
      <c r="I17" s="17"/>
      <c r="J17" s="17"/>
      <c r="K17" s="17"/>
      <c r="L17" s="17"/>
      <c r="M17" s="17"/>
      <c r="N17" s="17"/>
      <c r="O17" s="17"/>
    </row>
    <row customHeight="1" ht="21">
      <c r="A18" s="57" t="s">
        <v>118</v>
      </c>
      <c r="B18" s="57" t="s">
        <v>119</v>
      </c>
      <c r="C18" s="17">
        <v>300000000</v>
      </c>
      <c r="D18" s="17"/>
      <c r="E18" s="17"/>
      <c r="F18" s="17"/>
      <c r="G18" s="17">
        <v>300000000</v>
      </c>
      <c r="H18" s="17"/>
      <c r="I18" s="17"/>
      <c r="J18" s="17"/>
      <c r="K18" s="17"/>
      <c r="L18" s="17"/>
      <c r="M18" s="17"/>
      <c r="N18" s="17"/>
      <c r="O18" s="17"/>
    </row>
    <row customHeight="1" ht="21">
      <c r="A19" s="58" t="s">
        <v>120</v>
      </c>
      <c r="B19" s="58" t="s">
        <v>121</v>
      </c>
      <c r="C19" s="17">
        <v>300000000</v>
      </c>
      <c r="D19" s="17"/>
      <c r="E19" s="17"/>
      <c r="F19" s="17"/>
      <c r="G19" s="17">
        <v>300000000</v>
      </c>
      <c r="H19" s="17"/>
      <c r="I19" s="17"/>
      <c r="J19" s="17"/>
      <c r="K19" s="17"/>
      <c r="L19" s="17"/>
      <c r="M19" s="17"/>
      <c r="N19" s="17"/>
      <c r="O19" s="17"/>
    </row>
    <row customHeight="1" ht="21">
      <c r="A20" s="56" t="s">
        <v>122</v>
      </c>
      <c r="B20" s="56" t="s">
        <v>123</v>
      </c>
      <c r="C20" s="17">
        <v>34389032.8</v>
      </c>
      <c r="D20" s="17">
        <v>34389032.8</v>
      </c>
      <c r="E20" s="17">
        <v>11824296.2</v>
      </c>
      <c r="F20" s="17">
        <v>22564736.6</v>
      </c>
      <c r="G20" s="17"/>
      <c r="H20" s="17"/>
      <c r="I20" s="17"/>
      <c r="J20" s="17"/>
      <c r="K20" s="17"/>
      <c r="L20" s="17"/>
      <c r="M20" s="17"/>
      <c r="N20" s="17"/>
      <c r="O20" s="17"/>
    </row>
    <row customHeight="1" ht="21">
      <c r="A21" s="57" t="s">
        <v>124</v>
      </c>
      <c r="B21" s="57" t="s">
        <v>125</v>
      </c>
      <c r="C21" s="17">
        <v>34200</v>
      </c>
      <c r="D21" s="17">
        <v>34200</v>
      </c>
      <c r="E21" s="17">
        <v>34200</v>
      </c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customHeight="1" ht="21">
      <c r="A22" s="58" t="s">
        <v>126</v>
      </c>
      <c r="B22" s="58" t="s">
        <v>127</v>
      </c>
      <c r="C22" s="17">
        <v>34200</v>
      </c>
      <c r="D22" s="17">
        <v>34200</v>
      </c>
      <c r="E22" s="17">
        <v>34200</v>
      </c>
      <c r="F22" s="17"/>
      <c r="G22" s="17"/>
      <c r="H22" s="17"/>
      <c r="I22" s="17"/>
      <c r="J22" s="17"/>
      <c r="K22" s="17"/>
      <c r="L22" s="17"/>
      <c r="M22" s="17"/>
      <c r="N22" s="17"/>
      <c r="O22" s="17"/>
    </row>
    <row customHeight="1" ht="21">
      <c r="A23" s="57" t="s">
        <v>128</v>
      </c>
      <c r="B23" s="57" t="s">
        <v>129</v>
      </c>
      <c r="C23" s="17">
        <v>34354832.8</v>
      </c>
      <c r="D23" s="17">
        <v>34354832.8</v>
      </c>
      <c r="E23" s="17">
        <v>11790096.2</v>
      </c>
      <c r="F23" s="17">
        <v>22564736.6</v>
      </c>
      <c r="G23" s="17"/>
      <c r="H23" s="17"/>
      <c r="I23" s="17"/>
      <c r="J23" s="17"/>
      <c r="K23" s="17"/>
      <c r="L23" s="17"/>
      <c r="M23" s="17"/>
      <c r="N23" s="17"/>
      <c r="O23" s="17"/>
    </row>
    <row customHeight="1" ht="21">
      <c r="A24" s="58" t="s">
        <v>130</v>
      </c>
      <c r="B24" s="58" t="s">
        <v>127</v>
      </c>
      <c r="C24" s="17">
        <v>10292215.88</v>
      </c>
      <c r="D24" s="17">
        <v>10292215.88</v>
      </c>
      <c r="E24" s="17">
        <v>10262215.88</v>
      </c>
      <c r="F24" s="17">
        <v>30000</v>
      </c>
      <c r="G24" s="17"/>
      <c r="H24" s="17"/>
      <c r="I24" s="17"/>
      <c r="J24" s="17"/>
      <c r="K24" s="17"/>
      <c r="L24" s="17"/>
      <c r="M24" s="17"/>
      <c r="N24" s="17"/>
      <c r="O24" s="17"/>
    </row>
    <row customHeight="1" ht="21">
      <c r="A25" s="58" t="s">
        <v>131</v>
      </c>
      <c r="B25" s="58" t="s">
        <v>132</v>
      </c>
      <c r="C25" s="17">
        <v>9978616.92</v>
      </c>
      <c r="D25" s="17">
        <v>9978616.92</v>
      </c>
      <c r="E25" s="17">
        <v>1527880.32</v>
      </c>
      <c r="F25" s="17">
        <v>8450736.6</v>
      </c>
      <c r="G25" s="17"/>
      <c r="H25" s="17"/>
      <c r="I25" s="17"/>
      <c r="J25" s="17"/>
      <c r="K25" s="17"/>
      <c r="L25" s="17"/>
      <c r="M25" s="17"/>
      <c r="N25" s="17"/>
      <c r="O25" s="17"/>
    </row>
    <row customHeight="1" ht="21">
      <c r="A26" s="58" t="s">
        <v>133</v>
      </c>
      <c r="B26" s="58" t="s">
        <v>134</v>
      </c>
      <c r="C26" s="17">
        <v>7126000</v>
      </c>
      <c r="D26" s="17">
        <v>7126000</v>
      </c>
      <c r="E26" s="17"/>
      <c r="F26" s="17">
        <v>7126000</v>
      </c>
      <c r="G26" s="17"/>
      <c r="H26" s="17"/>
      <c r="I26" s="17"/>
      <c r="J26" s="17"/>
      <c r="K26" s="17"/>
      <c r="L26" s="17"/>
      <c r="M26" s="17"/>
      <c r="N26" s="17"/>
      <c r="O26" s="17"/>
    </row>
    <row customHeight="1" ht="21">
      <c r="A27" s="58" t="s">
        <v>135</v>
      </c>
      <c r="B27" s="58" t="s">
        <v>136</v>
      </c>
      <c r="C27" s="17">
        <v>1740000</v>
      </c>
      <c r="D27" s="17">
        <v>1740000</v>
      </c>
      <c r="E27" s="17"/>
      <c r="F27" s="17">
        <v>1740000</v>
      </c>
      <c r="G27" s="17"/>
      <c r="H27" s="17"/>
      <c r="I27" s="17"/>
      <c r="J27" s="17"/>
      <c r="K27" s="17"/>
      <c r="L27" s="17"/>
      <c r="M27" s="17"/>
      <c r="N27" s="17"/>
      <c r="O27" s="17"/>
    </row>
    <row customHeight="1" ht="21">
      <c r="A28" s="58" t="s">
        <v>137</v>
      </c>
      <c r="B28" s="58" t="s">
        <v>138</v>
      </c>
      <c r="C28" s="17">
        <v>4155000</v>
      </c>
      <c r="D28" s="17">
        <v>4155000</v>
      </c>
      <c r="E28" s="17"/>
      <c r="F28" s="17">
        <v>4155000</v>
      </c>
      <c r="G28" s="17"/>
      <c r="H28" s="17"/>
      <c r="I28" s="17"/>
      <c r="J28" s="17"/>
      <c r="K28" s="17"/>
      <c r="L28" s="17"/>
      <c r="M28" s="17"/>
      <c r="N28" s="17"/>
      <c r="O28" s="17"/>
    </row>
    <row customHeight="1" ht="21">
      <c r="A29" s="58" t="s">
        <v>139</v>
      </c>
      <c r="B29" s="58" t="s">
        <v>140</v>
      </c>
      <c r="C29" s="17">
        <v>350000</v>
      </c>
      <c r="D29" s="17">
        <v>350000</v>
      </c>
      <c r="E29" s="17"/>
      <c r="F29" s="17">
        <v>350000</v>
      </c>
      <c r="G29" s="17"/>
      <c r="H29" s="17"/>
      <c r="I29" s="17"/>
      <c r="J29" s="17"/>
      <c r="K29" s="17"/>
      <c r="L29" s="17"/>
      <c r="M29" s="17"/>
      <c r="N29" s="17"/>
      <c r="O29" s="17"/>
    </row>
    <row customHeight="1" ht="21">
      <c r="A30" s="58" t="s">
        <v>141</v>
      </c>
      <c r="B30" s="58" t="s">
        <v>142</v>
      </c>
      <c r="C30" s="17">
        <v>713000</v>
      </c>
      <c r="D30" s="17">
        <v>713000</v>
      </c>
      <c r="E30" s="17"/>
      <c r="F30" s="17">
        <v>713000</v>
      </c>
      <c r="G30" s="17"/>
      <c r="H30" s="17"/>
      <c r="I30" s="17"/>
      <c r="J30" s="17"/>
      <c r="K30" s="17"/>
      <c r="L30" s="17"/>
      <c r="M30" s="17"/>
      <c r="N30" s="17"/>
      <c r="O30" s="17"/>
    </row>
    <row customHeight="1" ht="21">
      <c r="A31" s="56" t="s">
        <v>143</v>
      </c>
      <c r="B31" s="56" t="s">
        <v>144</v>
      </c>
      <c r="C31" s="17">
        <v>1140000</v>
      </c>
      <c r="D31" s="17">
        <v>1140000</v>
      </c>
      <c r="E31" s="17">
        <v>1140000</v>
      </c>
      <c r="F31" s="17"/>
      <c r="G31" s="17"/>
      <c r="H31" s="17"/>
      <c r="I31" s="17"/>
      <c r="J31" s="17"/>
      <c r="K31" s="17"/>
      <c r="L31" s="17"/>
      <c r="M31" s="17"/>
      <c r="N31" s="17"/>
      <c r="O31" s="17"/>
    </row>
    <row customHeight="1" ht="21">
      <c r="A32" s="57" t="s">
        <v>145</v>
      </c>
      <c r="B32" s="57" t="s">
        <v>146</v>
      </c>
      <c r="C32" s="17">
        <v>1140000</v>
      </c>
      <c r="D32" s="17">
        <v>1140000</v>
      </c>
      <c r="E32" s="17">
        <v>1140000</v>
      </c>
      <c r="F32" s="17"/>
      <c r="G32" s="17"/>
      <c r="H32" s="17"/>
      <c r="I32" s="17"/>
      <c r="J32" s="17"/>
      <c r="K32" s="17"/>
      <c r="L32" s="17"/>
      <c r="M32" s="17"/>
      <c r="N32" s="17"/>
      <c r="O32" s="17"/>
    </row>
    <row customHeight="1" ht="21">
      <c r="A33" s="58" t="s">
        <v>147</v>
      </c>
      <c r="B33" s="58" t="s">
        <v>148</v>
      </c>
      <c r="C33" s="17">
        <v>1080000</v>
      </c>
      <c r="D33" s="17">
        <v>1080000</v>
      </c>
      <c r="E33" s="17">
        <v>1080000</v>
      </c>
      <c r="F33" s="17"/>
      <c r="G33" s="17"/>
      <c r="H33" s="17"/>
      <c r="I33" s="17"/>
      <c r="J33" s="17"/>
      <c r="K33" s="17"/>
      <c r="L33" s="17"/>
      <c r="M33" s="17"/>
      <c r="N33" s="17"/>
      <c r="O33" s="17"/>
    </row>
    <row customHeight="1" ht="21">
      <c r="A34" s="58" t="s">
        <v>149</v>
      </c>
      <c r="B34" s="58" t="s">
        <v>150</v>
      </c>
      <c r="C34" s="17">
        <v>60000</v>
      </c>
      <c r="D34" s="17">
        <v>60000</v>
      </c>
      <c r="E34" s="17">
        <v>60000</v>
      </c>
      <c r="F34" s="17"/>
      <c r="G34" s="17"/>
      <c r="H34" s="17"/>
      <c r="I34" s="17"/>
      <c r="J34" s="17"/>
      <c r="K34" s="17"/>
      <c r="L34" s="17"/>
      <c r="M34" s="17"/>
      <c r="N34" s="17"/>
      <c r="O34" s="17"/>
    </row>
    <row customHeight="1" ht="21">
      <c r="A35" s="56" t="s">
        <v>151</v>
      </c>
      <c r="B35" s="56" t="s">
        <v>152</v>
      </c>
      <c r="C35" s="17">
        <v>266640000</v>
      </c>
      <c r="D35" s="17">
        <v>266640000</v>
      </c>
      <c r="E35" s="17"/>
      <c r="F35" s="17">
        <v>266640000</v>
      </c>
      <c r="G35" s="17"/>
      <c r="H35" s="17"/>
      <c r="I35" s="17"/>
      <c r="J35" s="17"/>
      <c r="K35" s="17"/>
      <c r="L35" s="17"/>
      <c r="M35" s="17"/>
      <c r="N35" s="17"/>
      <c r="O35" s="17"/>
    </row>
    <row customHeight="1" ht="21">
      <c r="A36" s="57" t="s">
        <v>153</v>
      </c>
      <c r="B36" s="57" t="s">
        <v>154</v>
      </c>
      <c r="C36" s="17">
        <v>266640000</v>
      </c>
      <c r="D36" s="17">
        <v>266640000</v>
      </c>
      <c r="E36" s="17"/>
      <c r="F36" s="17">
        <v>266640000</v>
      </c>
      <c r="G36" s="17"/>
      <c r="H36" s="17"/>
      <c r="I36" s="17"/>
      <c r="J36" s="17"/>
      <c r="K36" s="17"/>
      <c r="L36" s="17"/>
      <c r="M36" s="17"/>
      <c r="N36" s="17"/>
      <c r="O36" s="17"/>
    </row>
    <row customHeight="1" ht="21">
      <c r="A37" s="58" t="s">
        <v>155</v>
      </c>
      <c r="B37" s="58" t="s">
        <v>156</v>
      </c>
      <c r="C37" s="17">
        <v>266640000</v>
      </c>
      <c r="D37" s="17">
        <v>266640000</v>
      </c>
      <c r="E37" s="17"/>
      <c r="F37" s="17">
        <v>266640000</v>
      </c>
      <c r="G37" s="17"/>
      <c r="H37" s="17"/>
      <c r="I37" s="17"/>
      <c r="J37" s="17"/>
      <c r="K37" s="17"/>
      <c r="L37" s="17"/>
      <c r="M37" s="17"/>
      <c r="N37" s="17"/>
      <c r="O37" s="17"/>
    </row>
    <row customHeight="1" ht="21">
      <c r="A38" s="59" t="s">
        <v>54</v>
      </c>
      <c r="B38" s="60"/>
      <c r="C38" s="17">
        <v>606555189.8</v>
      </c>
      <c r="D38" s="17">
        <v>306555189.8</v>
      </c>
      <c r="E38" s="17">
        <v>17350453.2</v>
      </c>
      <c r="F38" s="17">
        <v>289204736.6</v>
      </c>
      <c r="G38" s="17">
        <v>300000000</v>
      </c>
      <c r="H38" s="17"/>
      <c r="I38" s="17"/>
      <c r="J38" s="17"/>
      <c r="K38" s="17"/>
      <c r="L38" s="17"/>
      <c r="M38" s="17"/>
      <c r="N38" s="17"/>
      <c r="O38" s="17"/>
    </row>
  </sheetData>
  <mergeCells count="12">
    <mergeCell ref="A1:O1"/>
    <mergeCell ref="A2:O2"/>
    <mergeCell ref="A3:B3"/>
    <mergeCell ref="A38:B38"/>
    <mergeCell ref="G4:G5"/>
    <mergeCell ref="H4:H5"/>
    <mergeCell ref="I4:I5"/>
    <mergeCell ref="C4:C5"/>
    <mergeCell ref="A4:A5"/>
    <mergeCell ref="B4:B5"/>
    <mergeCell ref="J4:O4"/>
    <mergeCell ref="D4:F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0A3E5E1-8EEC-D3CD-2178-58AC99E044DA}" mc:Ignorable="x14ac xr xr2 xr3">
  <sheetPr>
    <outlinePr summaryRight="0"/>
    <pageSetUpPr fitToPage="1"/>
  </sheetPr>
  <dimension ref="A1:D34"/>
  <sheetViews>
    <sheetView topLeftCell="A19" showGridLines="0" showZeros="0" workbookViewId="0"/>
  </sheetViews>
  <sheetFormatPr defaultColWidth="8.57421875" customHeight="1" defaultRowHeight="12.75"/>
  <cols>
    <col min="1" max="4" width="35.57421875" customWidth="1"/>
  </cols>
  <sheetData>
    <row customHeight="1" ht="15">
      <c r="A1" s="61"/>
      <c r="B1" s="8"/>
      <c r="C1" s="8"/>
      <c r="D1" s="8" t="s">
        <v>157</v>
      </c>
    </row>
    <row customHeight="1" ht="41.25">
      <c r="A2" s="10">
        <f>"2026"&amp;"年部门财政拨款收支预算总表"</f>
      </c>
    </row>
    <row customHeight="1" ht="17.25">
      <c r="A3" s="11">
        <f>"单位名称："&amp;"昆明市水务局"</f>
      </c>
      <c r="B3" s="12"/>
      <c r="D3" s="8" t="s">
        <v>1</v>
      </c>
    </row>
    <row customHeight="1" ht="17.25">
      <c r="A4" s="14" t="s">
        <v>2</v>
      </c>
      <c r="B4" s="15"/>
      <c r="C4" s="14" t="s">
        <v>3</v>
      </c>
      <c r="D4" s="15"/>
    </row>
    <row customHeight="1" ht="18.75">
      <c r="A5" s="14" t="s">
        <v>4</v>
      </c>
      <c r="B5" s="14" t="s">
        <v>5</v>
      </c>
      <c r="C5" s="14" t="s">
        <v>6</v>
      </c>
      <c r="D5" s="14" t="s">
        <v>5</v>
      </c>
    </row>
    <row customHeight="1" ht="16.5">
      <c r="A6" s="16" t="s">
        <v>158</v>
      </c>
      <c r="B6" s="17">
        <v>606555189.8</v>
      </c>
      <c r="C6" s="16" t="s">
        <v>159</v>
      </c>
      <c r="D6" s="17">
        <v>606555189.8</v>
      </c>
    </row>
    <row customHeight="1" ht="16.5">
      <c r="A7" s="16" t="s">
        <v>160</v>
      </c>
      <c r="B7" s="17">
        <v>306555189.8</v>
      </c>
      <c r="C7" s="16" t="s">
        <v>161</v>
      </c>
      <c r="D7" s="17"/>
    </row>
    <row customHeight="1" ht="16.5">
      <c r="A8" s="16" t="s">
        <v>162</v>
      </c>
      <c r="B8" s="17">
        <v>300000000</v>
      </c>
      <c r="C8" s="16" t="s">
        <v>163</v>
      </c>
      <c r="D8" s="17"/>
    </row>
    <row customHeight="1" ht="16.5">
      <c r="A9" s="16" t="s">
        <v>164</v>
      </c>
      <c r="B9" s="17"/>
      <c r="C9" s="16" t="s">
        <v>165</v>
      </c>
      <c r="D9" s="17"/>
    </row>
    <row customHeight="1" ht="16.5">
      <c r="A10" s="16" t="s">
        <v>166</v>
      </c>
      <c r="B10" s="17"/>
      <c r="C10" s="16" t="s">
        <v>167</v>
      </c>
      <c r="D10" s="17"/>
    </row>
    <row customHeight="1" ht="16.5">
      <c r="A11" s="16" t="s">
        <v>160</v>
      </c>
      <c r="B11" s="17"/>
      <c r="C11" s="16" t="s">
        <v>168</v>
      </c>
      <c r="D11" s="17"/>
    </row>
    <row customHeight="1" ht="16.5">
      <c r="A12" s="20" t="s">
        <v>162</v>
      </c>
      <c r="B12" s="17"/>
      <c r="C12" s="62" t="s">
        <v>169</v>
      </c>
      <c r="D12" s="17"/>
    </row>
    <row customHeight="1" ht="16.5">
      <c r="A13" s="20" t="s">
        <v>164</v>
      </c>
      <c r="B13" s="17"/>
      <c r="C13" s="62" t="s">
        <v>170</v>
      </c>
      <c r="D13" s="17"/>
    </row>
    <row customHeight="1" ht="16.5">
      <c r="A14" s="21"/>
      <c r="B14" s="17"/>
      <c r="C14" s="62" t="s">
        <v>171</v>
      </c>
      <c r="D14" s="17">
        <v>2933056</v>
      </c>
    </row>
    <row customHeight="1" ht="16.5">
      <c r="A15" s="21"/>
      <c r="B15" s="17"/>
      <c r="C15" s="62" t="s">
        <v>172</v>
      </c>
      <c r="D15" s="17">
        <v>1453101</v>
      </c>
    </row>
    <row customHeight="1" ht="16.5">
      <c r="A16" s="21"/>
      <c r="B16" s="17"/>
      <c r="C16" s="62" t="s">
        <v>173</v>
      </c>
      <c r="D16" s="17"/>
    </row>
    <row customHeight="1" ht="16.5">
      <c r="A17" s="21"/>
      <c r="B17" s="17"/>
      <c r="C17" s="62" t="s">
        <v>174</v>
      </c>
      <c r="D17" s="17">
        <v>300000000</v>
      </c>
    </row>
    <row customHeight="1" ht="16.5">
      <c r="A18" s="21"/>
      <c r="B18" s="17"/>
      <c r="C18" s="62" t="s">
        <v>175</v>
      </c>
      <c r="D18" s="17">
        <v>34389032.8</v>
      </c>
    </row>
    <row customHeight="1" ht="16.5">
      <c r="A19" s="21"/>
      <c r="B19" s="17"/>
      <c r="C19" s="62" t="s">
        <v>176</v>
      </c>
      <c r="D19" s="17"/>
    </row>
    <row customHeight="1" ht="16.5">
      <c r="A20" s="21"/>
      <c r="B20" s="17"/>
      <c r="C20" s="62" t="s">
        <v>177</v>
      </c>
      <c r="D20" s="17"/>
    </row>
    <row customHeight="1" ht="16.5">
      <c r="A21" s="21"/>
      <c r="B21" s="17"/>
      <c r="C21" s="62" t="s">
        <v>178</v>
      </c>
      <c r="D21" s="17"/>
    </row>
    <row customHeight="1" ht="16.5">
      <c r="A22" s="21"/>
      <c r="B22" s="17"/>
      <c r="C22" s="62" t="s">
        <v>179</v>
      </c>
      <c r="D22" s="17"/>
    </row>
    <row customHeight="1" ht="16.5">
      <c r="A23" s="21"/>
      <c r="B23" s="17"/>
      <c r="C23" s="62" t="s">
        <v>180</v>
      </c>
      <c r="D23" s="17"/>
    </row>
    <row customHeight="1" ht="16.5">
      <c r="A24" s="21"/>
      <c r="B24" s="17"/>
      <c r="C24" s="62" t="s">
        <v>181</v>
      </c>
      <c r="D24" s="17"/>
    </row>
    <row customHeight="1" ht="16.5">
      <c r="A25" s="21"/>
      <c r="B25" s="17"/>
      <c r="C25" s="62" t="s">
        <v>182</v>
      </c>
      <c r="D25" s="17">
        <v>1140000</v>
      </c>
    </row>
    <row customHeight="1" ht="16.5">
      <c r="A26" s="21"/>
      <c r="B26" s="17"/>
      <c r="C26" s="62" t="s">
        <v>183</v>
      </c>
      <c r="D26" s="17"/>
    </row>
    <row customHeight="1" ht="16.5">
      <c r="A27" s="21"/>
      <c r="B27" s="17"/>
      <c r="C27" s="62" t="s">
        <v>184</v>
      </c>
      <c r="D27" s="17"/>
    </row>
    <row customHeight="1" ht="16.5">
      <c r="A28" s="21"/>
      <c r="B28" s="17"/>
      <c r="C28" s="62" t="s">
        <v>185</v>
      </c>
      <c r="D28" s="17"/>
    </row>
    <row customHeight="1" ht="16.5">
      <c r="A29" s="21"/>
      <c r="B29" s="17"/>
      <c r="C29" s="62" t="s">
        <v>186</v>
      </c>
      <c r="D29" s="17"/>
    </row>
    <row customHeight="1" ht="16.5">
      <c r="A30" s="21"/>
      <c r="B30" s="17"/>
      <c r="C30" s="62" t="s">
        <v>187</v>
      </c>
      <c r="D30" s="17"/>
    </row>
    <row customHeight="1" ht="16.5">
      <c r="A31" s="21"/>
      <c r="B31" s="17"/>
      <c r="C31" s="20" t="s">
        <v>188</v>
      </c>
      <c r="D31" s="17">
        <v>266640000</v>
      </c>
    </row>
    <row customHeight="1" ht="16.5">
      <c r="A32" s="21"/>
      <c r="B32" s="17"/>
      <c r="C32" s="20" t="s">
        <v>189</v>
      </c>
      <c r="D32" s="17"/>
    </row>
    <row customHeight="1" ht="16.5">
      <c r="A33" s="21"/>
      <c r="B33" s="17"/>
      <c r="C33" s="63" t="s">
        <v>190</v>
      </c>
      <c r="D33" s="17"/>
    </row>
    <row customHeight="1" ht="15">
      <c r="A34" s="22" t="s">
        <v>49</v>
      </c>
      <c r="B34" s="64">
        <v>606555189.8</v>
      </c>
      <c r="C34" s="22" t="s">
        <v>50</v>
      </c>
      <c r="D34" s="64">
        <v>606555189.8</v>
      </c>
    </row>
  </sheetData>
  <mergeCells count="4">
    <mergeCell ref="A2:D2"/>
    <mergeCell ref="A4:B4"/>
    <mergeCell ref="C4:D4"/>
    <mergeCell ref="A3:B3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11E71DF-7A62-5A6A-BB45-AEEE52EAC973}" mc:Ignorable="x14ac xr xr2 xr3">
  <sheetPr>
    <outlinePr summaryRight="0"/>
    <pageSetUpPr fitToPage="1"/>
  </sheetPr>
  <dimension ref="A1:G35"/>
  <sheetViews>
    <sheetView topLeftCell="A1" showZeros="0" workbookViewId="0"/>
  </sheetViews>
  <sheetFormatPr defaultColWidth="9.140625" customHeight="1" defaultRowHeight="14.25"/>
  <cols>
    <col min="1" max="1" width="20.140625" customWidth="1"/>
    <col min="2" max="2" width="44.00390625" customWidth="1"/>
    <col min="3" max="7" width="24.140625" customWidth="1"/>
  </cols>
  <sheetData>
    <row customHeight="1" ht="14.25">
      <c r="D1" s="65"/>
      <c r="F1" s="66"/>
      <c r="G1" s="13" t="s">
        <v>191</v>
      </c>
    </row>
    <row customHeight="1" ht="41.25">
      <c r="A2" s="67">
        <f>"2026"&amp;"年一般公共预算支出预算表（按功能科目分类）"</f>
      </c>
      <c r="B2" s="67"/>
      <c r="C2" s="67"/>
      <c r="D2" s="67"/>
      <c r="E2" s="67"/>
      <c r="F2" s="67"/>
      <c r="G2" s="67"/>
    </row>
    <row customHeight="1" ht="18">
      <c r="A3" s="68">
        <f>"单位名称："&amp;"昆明市水务局"</f>
      </c>
      <c r="F3" s="69"/>
      <c r="G3" s="13" t="s">
        <v>1</v>
      </c>
    </row>
    <row customHeight="1" ht="20.25">
      <c r="A4" s="70" t="s">
        <v>192</v>
      </c>
      <c r="B4" s="71"/>
      <c r="C4" s="72" t="s">
        <v>54</v>
      </c>
      <c r="D4" s="73" t="s">
        <v>74</v>
      </c>
      <c r="E4" s="74"/>
      <c r="F4" s="75"/>
      <c r="G4" s="76" t="s">
        <v>75</v>
      </c>
    </row>
    <row customHeight="1" ht="20.25">
      <c r="A5" s="77" t="s">
        <v>71</v>
      </c>
      <c r="B5" s="77" t="s">
        <v>72</v>
      </c>
      <c r="C5" s="78"/>
      <c r="D5" s="79" t="s">
        <v>56</v>
      </c>
      <c r="E5" s="79" t="s">
        <v>193</v>
      </c>
      <c r="F5" s="79" t="s">
        <v>194</v>
      </c>
      <c r="G5" s="80"/>
    </row>
    <row customHeight="1" ht="15">
      <c r="A6" s="81" t="s">
        <v>81</v>
      </c>
      <c r="B6" s="81" t="s">
        <v>82</v>
      </c>
      <c r="C6" s="81" t="s">
        <v>83</v>
      </c>
      <c r="D6" s="81" t="s">
        <v>84</v>
      </c>
      <c r="E6" s="81" t="s">
        <v>85</v>
      </c>
      <c r="F6" s="81" t="s">
        <v>86</v>
      </c>
      <c r="G6" s="81" t="s">
        <v>87</v>
      </c>
    </row>
    <row customHeight="1" ht="18">
      <c r="A7" s="63" t="s">
        <v>96</v>
      </c>
      <c r="B7" s="63" t="s">
        <v>97</v>
      </c>
      <c r="C7" s="17">
        <v>2933056</v>
      </c>
      <c r="D7" s="17">
        <v>2933056</v>
      </c>
      <c r="E7" s="17">
        <v>2933056</v>
      </c>
      <c r="F7" s="17"/>
      <c r="G7" s="17"/>
    </row>
    <row customHeight="1" ht="18">
      <c r="A8" s="82" t="s">
        <v>98</v>
      </c>
      <c r="B8" s="82" t="s">
        <v>99</v>
      </c>
      <c r="C8" s="17">
        <v>2933056</v>
      </c>
      <c r="D8" s="17">
        <v>2933056</v>
      </c>
      <c r="E8" s="17">
        <v>2933056</v>
      </c>
      <c r="F8" s="17"/>
      <c r="G8" s="17"/>
    </row>
    <row customHeight="1" ht="18">
      <c r="A9" s="83" t="s">
        <v>100</v>
      </c>
      <c r="B9" s="83" t="s">
        <v>101</v>
      </c>
      <c r="C9" s="17">
        <v>1486800</v>
      </c>
      <c r="D9" s="17">
        <v>1486800</v>
      </c>
      <c r="E9" s="17">
        <v>1486800</v>
      </c>
      <c r="F9" s="17"/>
      <c r="G9" s="17"/>
    </row>
    <row customHeight="1" ht="18">
      <c r="A10" s="83" t="s">
        <v>102</v>
      </c>
      <c r="B10" s="83" t="s">
        <v>103</v>
      </c>
      <c r="C10" s="17">
        <v>1196256</v>
      </c>
      <c r="D10" s="17">
        <v>1196256</v>
      </c>
      <c r="E10" s="17">
        <v>1196256</v>
      </c>
      <c r="F10" s="17"/>
      <c r="G10" s="17"/>
    </row>
    <row customHeight="1" ht="18">
      <c r="A11" s="83" t="s">
        <v>104</v>
      </c>
      <c r="B11" s="83" t="s">
        <v>105</v>
      </c>
      <c r="C11" s="17">
        <v>250000</v>
      </c>
      <c r="D11" s="17">
        <v>250000</v>
      </c>
      <c r="E11" s="17">
        <v>250000</v>
      </c>
      <c r="F11" s="17"/>
      <c r="G11" s="17"/>
    </row>
    <row customHeight="1" ht="18">
      <c r="A12" s="63" t="s">
        <v>106</v>
      </c>
      <c r="B12" s="63" t="s">
        <v>107</v>
      </c>
      <c r="C12" s="17">
        <v>1453101</v>
      </c>
      <c r="D12" s="17">
        <v>1453101</v>
      </c>
      <c r="E12" s="17">
        <v>1453101</v>
      </c>
      <c r="F12" s="17"/>
      <c r="G12" s="17"/>
    </row>
    <row customHeight="1" ht="18">
      <c r="A13" s="82" t="s">
        <v>108</v>
      </c>
      <c r="B13" s="82" t="s">
        <v>109</v>
      </c>
      <c r="C13" s="17">
        <v>1453101</v>
      </c>
      <c r="D13" s="17">
        <v>1453101</v>
      </c>
      <c r="E13" s="17">
        <v>1453101</v>
      </c>
      <c r="F13" s="17"/>
      <c r="G13" s="17"/>
    </row>
    <row customHeight="1" ht="18">
      <c r="A14" s="83" t="s">
        <v>110</v>
      </c>
      <c r="B14" s="83" t="s">
        <v>111</v>
      </c>
      <c r="C14" s="17">
        <v>1037910</v>
      </c>
      <c r="D14" s="17">
        <v>1037910</v>
      </c>
      <c r="E14" s="17">
        <v>1037910</v>
      </c>
      <c r="F14" s="17"/>
      <c r="G14" s="17"/>
    </row>
    <row customHeight="1" ht="18">
      <c r="A15" s="83" t="s">
        <v>112</v>
      </c>
      <c r="B15" s="83" t="s">
        <v>113</v>
      </c>
      <c r="C15" s="17">
        <v>373830</v>
      </c>
      <c r="D15" s="17">
        <v>373830</v>
      </c>
      <c r="E15" s="17">
        <v>373830</v>
      </c>
      <c r="F15" s="17"/>
      <c r="G15" s="17"/>
    </row>
    <row customHeight="1" ht="18">
      <c r="A16" s="83" t="s">
        <v>114</v>
      </c>
      <c r="B16" s="83" t="s">
        <v>115</v>
      </c>
      <c r="C16" s="17">
        <v>41361</v>
      </c>
      <c r="D16" s="17">
        <v>41361</v>
      </c>
      <c r="E16" s="17">
        <v>41361</v>
      </c>
      <c r="F16" s="17"/>
      <c r="G16" s="17"/>
    </row>
    <row customHeight="1" ht="18">
      <c r="A17" s="63" t="s">
        <v>122</v>
      </c>
      <c r="B17" s="63" t="s">
        <v>123</v>
      </c>
      <c r="C17" s="17">
        <v>34389032.8</v>
      </c>
      <c r="D17" s="17">
        <v>11824296.2</v>
      </c>
      <c r="E17" s="17">
        <v>10415933.32</v>
      </c>
      <c r="F17" s="17">
        <v>1408362.88</v>
      </c>
      <c r="G17" s="17">
        <v>22564736.6</v>
      </c>
    </row>
    <row customHeight="1" ht="18">
      <c r="A18" s="82" t="s">
        <v>124</v>
      </c>
      <c r="B18" s="82" t="s">
        <v>125</v>
      </c>
      <c r="C18" s="17">
        <v>34200</v>
      </c>
      <c r="D18" s="17">
        <v>34200</v>
      </c>
      <c r="E18" s="17"/>
      <c r="F18" s="17">
        <v>34200</v>
      </c>
      <c r="G18" s="17"/>
    </row>
    <row customHeight="1" ht="18">
      <c r="A19" s="83" t="s">
        <v>126</v>
      </c>
      <c r="B19" s="83" t="s">
        <v>127</v>
      </c>
      <c r="C19" s="17">
        <v>34200</v>
      </c>
      <c r="D19" s="17">
        <v>34200</v>
      </c>
      <c r="E19" s="17"/>
      <c r="F19" s="17">
        <v>34200</v>
      </c>
      <c r="G19" s="17"/>
    </row>
    <row customHeight="1" ht="18">
      <c r="A20" s="82" t="s">
        <v>128</v>
      </c>
      <c r="B20" s="82" t="s">
        <v>129</v>
      </c>
      <c r="C20" s="17">
        <v>34354832.8</v>
      </c>
      <c r="D20" s="17">
        <v>11790096.2</v>
      </c>
      <c r="E20" s="17">
        <v>10415933.32</v>
      </c>
      <c r="F20" s="17">
        <v>1374162.88</v>
      </c>
      <c r="G20" s="17">
        <v>22564736.6</v>
      </c>
    </row>
    <row customHeight="1" ht="18">
      <c r="A21" s="83" t="s">
        <v>130</v>
      </c>
      <c r="B21" s="83" t="s">
        <v>127</v>
      </c>
      <c r="C21" s="17">
        <v>10292215.88</v>
      </c>
      <c r="D21" s="17">
        <v>10262215.88</v>
      </c>
      <c r="E21" s="17">
        <v>8888053</v>
      </c>
      <c r="F21" s="17">
        <v>1374162.88</v>
      </c>
      <c r="G21" s="17">
        <v>30000</v>
      </c>
    </row>
    <row customHeight="1" ht="18">
      <c r="A22" s="83" t="s">
        <v>131</v>
      </c>
      <c r="B22" s="83" t="s">
        <v>132</v>
      </c>
      <c r="C22" s="17">
        <v>9978616.92</v>
      </c>
      <c r="D22" s="17">
        <v>1527880.32</v>
      </c>
      <c r="E22" s="17">
        <v>1527880.32</v>
      </c>
      <c r="F22" s="17"/>
      <c r="G22" s="17">
        <v>8450736.6</v>
      </c>
    </row>
    <row customHeight="1" ht="18">
      <c r="A23" s="83" t="s">
        <v>133</v>
      </c>
      <c r="B23" s="83" t="s">
        <v>134</v>
      </c>
      <c r="C23" s="17">
        <v>7126000</v>
      </c>
      <c r="D23" s="17"/>
      <c r="E23" s="17"/>
      <c r="F23" s="17"/>
      <c r="G23" s="17">
        <v>7126000</v>
      </c>
    </row>
    <row customHeight="1" ht="18">
      <c r="A24" s="83" t="s">
        <v>135</v>
      </c>
      <c r="B24" s="83" t="s">
        <v>136</v>
      </c>
      <c r="C24" s="17">
        <v>1740000</v>
      </c>
      <c r="D24" s="17"/>
      <c r="E24" s="17"/>
      <c r="F24" s="17"/>
      <c r="G24" s="17">
        <v>1740000</v>
      </c>
    </row>
    <row customHeight="1" ht="18">
      <c r="A25" s="83" t="s">
        <v>137</v>
      </c>
      <c r="B25" s="83" t="s">
        <v>138</v>
      </c>
      <c r="C25" s="17">
        <v>4155000</v>
      </c>
      <c r="D25" s="17"/>
      <c r="E25" s="17"/>
      <c r="F25" s="17"/>
      <c r="G25" s="17">
        <v>4155000</v>
      </c>
    </row>
    <row customHeight="1" ht="18">
      <c r="A26" s="83" t="s">
        <v>139</v>
      </c>
      <c r="B26" s="83" t="s">
        <v>140</v>
      </c>
      <c r="C26" s="17">
        <v>350000</v>
      </c>
      <c r="D26" s="17"/>
      <c r="E26" s="17"/>
      <c r="F26" s="17"/>
      <c r="G26" s="17">
        <v>350000</v>
      </c>
    </row>
    <row customHeight="1" ht="18">
      <c r="A27" s="83" t="s">
        <v>141</v>
      </c>
      <c r="B27" s="83" t="s">
        <v>142</v>
      </c>
      <c r="C27" s="17">
        <v>713000</v>
      </c>
      <c r="D27" s="17"/>
      <c r="E27" s="17"/>
      <c r="F27" s="17"/>
      <c r="G27" s="17">
        <v>713000</v>
      </c>
    </row>
    <row customHeight="1" ht="18">
      <c r="A28" s="63" t="s">
        <v>143</v>
      </c>
      <c r="B28" s="63" t="s">
        <v>144</v>
      </c>
      <c r="C28" s="17">
        <v>1140000</v>
      </c>
      <c r="D28" s="17">
        <v>1140000</v>
      </c>
      <c r="E28" s="17">
        <v>1140000</v>
      </c>
      <c r="F28" s="17"/>
      <c r="G28" s="17"/>
    </row>
    <row customHeight="1" ht="18">
      <c r="A29" s="82" t="s">
        <v>145</v>
      </c>
      <c r="B29" s="82" t="s">
        <v>146</v>
      </c>
      <c r="C29" s="17">
        <v>1140000</v>
      </c>
      <c r="D29" s="17">
        <v>1140000</v>
      </c>
      <c r="E29" s="17">
        <v>1140000</v>
      </c>
      <c r="F29" s="17"/>
      <c r="G29" s="17"/>
    </row>
    <row customHeight="1" ht="18">
      <c r="A30" s="83" t="s">
        <v>147</v>
      </c>
      <c r="B30" s="83" t="s">
        <v>148</v>
      </c>
      <c r="C30" s="17">
        <v>1080000</v>
      </c>
      <c r="D30" s="17">
        <v>1080000</v>
      </c>
      <c r="E30" s="17">
        <v>1080000</v>
      </c>
      <c r="F30" s="17"/>
      <c r="G30" s="17"/>
    </row>
    <row customHeight="1" ht="18">
      <c r="A31" s="83" t="s">
        <v>149</v>
      </c>
      <c r="B31" s="83" t="s">
        <v>150</v>
      </c>
      <c r="C31" s="17">
        <v>60000</v>
      </c>
      <c r="D31" s="17">
        <v>60000</v>
      </c>
      <c r="E31" s="17">
        <v>60000</v>
      </c>
      <c r="F31" s="17"/>
      <c r="G31" s="17"/>
    </row>
    <row customHeight="1" ht="18">
      <c r="A32" s="63" t="s">
        <v>151</v>
      </c>
      <c r="B32" s="63" t="s">
        <v>152</v>
      </c>
      <c r="C32" s="17">
        <v>266640000</v>
      </c>
      <c r="D32" s="17"/>
      <c r="E32" s="17"/>
      <c r="F32" s="17"/>
      <c r="G32" s="17">
        <v>266640000</v>
      </c>
    </row>
    <row customHeight="1" ht="18">
      <c r="A33" s="82" t="s">
        <v>153</v>
      </c>
      <c r="B33" s="82" t="s">
        <v>154</v>
      </c>
      <c r="C33" s="17">
        <v>266640000</v>
      </c>
      <c r="D33" s="17"/>
      <c r="E33" s="17"/>
      <c r="F33" s="17"/>
      <c r="G33" s="17">
        <v>266640000</v>
      </c>
    </row>
    <row customHeight="1" ht="18">
      <c r="A34" s="83" t="s">
        <v>155</v>
      </c>
      <c r="B34" s="83" t="s">
        <v>156</v>
      </c>
      <c r="C34" s="17">
        <v>266640000</v>
      </c>
      <c r="D34" s="17"/>
      <c r="E34" s="17"/>
      <c r="F34" s="17"/>
      <c r="G34" s="17">
        <v>266640000</v>
      </c>
    </row>
    <row customHeight="1" ht="18">
      <c r="A35" s="84" t="s">
        <v>195</v>
      </c>
      <c r="B35" s="85" t="s">
        <v>195</v>
      </c>
      <c r="C35" s="17">
        <v>306555189.8</v>
      </c>
      <c r="D35" s="17">
        <v>17350453.2</v>
      </c>
      <c r="E35" s="17">
        <v>15942090.32</v>
      </c>
      <c r="F35" s="17">
        <v>1408362.88</v>
      </c>
      <c r="G35" s="17">
        <v>289204736.6</v>
      </c>
    </row>
  </sheetData>
  <mergeCells count="6">
    <mergeCell ref="A2:G2"/>
    <mergeCell ref="A4:B4"/>
    <mergeCell ref="A35:B35"/>
    <mergeCell ref="G4:G5"/>
    <mergeCell ref="D4:F4"/>
    <mergeCell ref="C4:C5"/>
  </mergeCells>
  <printOptions horizontalCentered="1"/>
  <pageMargins left="0.37" right="0.37" top="0.56" bottom="0.56" header="0.48" footer="0.48"/>
  <pageSetup paperSize="9" scale="0" fitToHeight="10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F0433B6-C8C8-DD67-B2F7-E6181D4C02C9}" mc:Ignorable="x14ac xr xr2 xr3">
  <sheetPr>
    <outlinePr summaryRight="0"/>
    <pageSetUpPr fitToPage="1"/>
  </sheetPr>
  <dimension ref="A1:F7"/>
  <sheetViews>
    <sheetView topLeftCell="B1" showZeros="0" workbookViewId="0"/>
  </sheetViews>
  <sheetFormatPr defaultColWidth="10.421875" customHeight="1" defaultRowHeight="14.25"/>
  <cols>
    <col min="1" max="6" width="28.140625" customWidth="1"/>
  </cols>
  <sheetData>
    <row customHeight="1" ht="14.25">
      <c r="A1" s="86"/>
      <c r="B1" s="86"/>
      <c r="C1" s="86"/>
      <c r="D1" s="86"/>
      <c r="E1" s="61"/>
      <c r="F1" s="87" t="s">
        <v>196</v>
      </c>
    </row>
    <row customHeight="1" ht="41.25">
      <c r="A2" s="88">
        <f>"2026"&amp;"年一般公共预算“三公”经费支出预算表"</f>
      </c>
      <c r="B2" s="86"/>
      <c r="C2" s="86"/>
      <c r="D2" s="86"/>
      <c r="E2" s="61"/>
      <c r="F2" s="86"/>
    </row>
    <row customHeight="1" ht="14.25">
      <c r="A3" s="89">
        <f>"单位名称："&amp;"昆明市水务局"</f>
      </c>
      <c r="B3" s="90"/>
      <c r="D3" s="86"/>
      <c r="E3" s="61"/>
      <c r="F3" s="9" t="s">
        <v>1</v>
      </c>
    </row>
    <row customHeight="1" ht="27">
      <c r="A4" s="91" t="s">
        <v>197</v>
      </c>
      <c r="B4" s="91" t="s">
        <v>198</v>
      </c>
      <c r="C4" s="41" t="s">
        <v>199</v>
      </c>
      <c r="D4" s="91"/>
      <c r="E4" s="92"/>
      <c r="F4" s="91" t="s">
        <v>200</v>
      </c>
    </row>
    <row customHeight="1" ht="28.5">
      <c r="A5" s="93"/>
      <c r="B5" s="94"/>
      <c r="C5" s="92" t="s">
        <v>56</v>
      </c>
      <c r="D5" s="92" t="s">
        <v>201</v>
      </c>
      <c r="E5" s="92" t="s">
        <v>202</v>
      </c>
      <c r="F5" s="95"/>
    </row>
    <row customHeight="1" ht="17.25">
      <c r="A6" s="55" t="s">
        <v>81</v>
      </c>
      <c r="B6" s="55" t="s">
        <v>82</v>
      </c>
      <c r="C6" s="55" t="s">
        <v>83</v>
      </c>
      <c r="D6" s="55" t="s">
        <v>84</v>
      </c>
      <c r="E6" s="55" t="s">
        <v>85</v>
      </c>
      <c r="F6" s="55" t="s">
        <v>86</v>
      </c>
    </row>
    <row customHeight="1" ht="17.25">
      <c r="A7" s="17">
        <v>57956</v>
      </c>
      <c r="B7" s="17"/>
      <c r="C7" s="17">
        <v>52956</v>
      </c>
      <c r="D7" s="17"/>
      <c r="E7" s="17">
        <v>52956</v>
      </c>
      <c r="F7" s="17">
        <v>5000</v>
      </c>
    </row>
  </sheetData>
  <mergeCells count="6">
    <mergeCell ref="A2:F2"/>
    <mergeCell ref="A3:B3"/>
    <mergeCell ref="A4:A5"/>
    <mergeCell ref="B4:B5"/>
    <mergeCell ref="C4:E4"/>
    <mergeCell ref="F4:F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6F5F131-0605-FB6D-AD7A-D283D2B6B07F}" mc:Ignorable="x14ac xr xr2 xr3">
  <sheetPr>
    <outlinePr summaryRight="0"/>
    <pageSetUpPr fitToPage="1"/>
  </sheetPr>
  <dimension ref="A1:W43"/>
  <sheetViews>
    <sheetView topLeftCell="O1" showZeros="0" workbookViewId="0"/>
  </sheetViews>
  <sheetFormatPr defaultColWidth="9.140625" customHeight="1" defaultRowHeight="14.25"/>
  <cols>
    <col min="1" max="1" width="32.8515625" customWidth="1"/>
    <col min="2" max="2" width="20.7109375" customWidth="1"/>
    <col min="3" max="3" width="31.28125" customWidth="1"/>
    <col min="4" max="4" width="10.140625" customWidth="1"/>
    <col min="5" max="5" width="17.57421875" customWidth="1"/>
    <col min="6" max="6" width="10.28125" customWidth="1"/>
    <col min="7" max="7" width="23.00390625" customWidth="1"/>
    <col min="8" max="23" width="18.7109375" customWidth="1"/>
  </cols>
  <sheetData>
    <row customHeight="1" ht="13.5">
      <c r="B1" s="96"/>
      <c r="D1" s="97"/>
      <c r="E1" s="97"/>
      <c r="F1" s="97"/>
      <c r="G1" s="97"/>
      <c r="H1" s="98"/>
      <c r="I1" s="98"/>
      <c r="J1" s="98"/>
      <c r="K1" s="98"/>
      <c r="L1" s="98"/>
      <c r="M1" s="98"/>
      <c r="Q1" s="98"/>
      <c r="U1" s="96"/>
      <c r="W1" s="99" t="s">
        <v>203</v>
      </c>
    </row>
    <row customHeight="1" ht="45.75">
      <c r="A2" s="100">
        <f>"2026"&amp;"年部门基本支出预算表"</f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1"/>
      <c r="O2" s="101"/>
      <c r="P2" s="101"/>
      <c r="Q2" s="100"/>
      <c r="R2" s="100"/>
      <c r="S2" s="100"/>
      <c r="T2" s="100"/>
      <c r="U2" s="100"/>
      <c r="V2" s="100"/>
      <c r="W2" s="100"/>
    </row>
    <row customHeight="1" ht="18.75">
      <c r="A3" s="68">
        <f>"单位名称："&amp;"昆明市水务局"</f>
      </c>
      <c r="B3" s="102"/>
      <c r="C3" s="102"/>
      <c r="D3" s="102"/>
      <c r="E3" s="102"/>
      <c r="F3" s="102"/>
      <c r="G3" s="102"/>
      <c r="H3" s="103"/>
      <c r="I3" s="103"/>
      <c r="J3" s="103"/>
      <c r="K3" s="103"/>
      <c r="L3" s="103"/>
      <c r="M3" s="103"/>
      <c r="N3" s="104"/>
      <c r="O3" s="104"/>
      <c r="P3" s="104"/>
      <c r="Q3" s="103"/>
      <c r="U3" s="96"/>
      <c r="W3" s="99" t="s">
        <v>1</v>
      </c>
    </row>
    <row customHeight="1" ht="18">
      <c r="A4" s="105" t="s">
        <v>204</v>
      </c>
      <c r="B4" s="105" t="s">
        <v>205</v>
      </c>
      <c r="C4" s="105" t="s">
        <v>206</v>
      </c>
      <c r="D4" s="105" t="s">
        <v>207</v>
      </c>
      <c r="E4" s="105" t="s">
        <v>208</v>
      </c>
      <c r="F4" s="105" t="s">
        <v>209</v>
      </c>
      <c r="G4" s="105" t="s">
        <v>210</v>
      </c>
      <c r="H4" s="73" t="s">
        <v>211</v>
      </c>
      <c r="I4" s="106" t="s">
        <v>211</v>
      </c>
      <c r="J4" s="106"/>
      <c r="K4" s="106"/>
      <c r="L4" s="106"/>
      <c r="M4" s="106"/>
      <c r="N4" s="74"/>
      <c r="O4" s="74"/>
      <c r="P4" s="74"/>
      <c r="Q4" s="107" t="s">
        <v>60</v>
      </c>
      <c r="R4" s="106" t="s">
        <v>61</v>
      </c>
      <c r="S4" s="106"/>
      <c r="T4" s="106"/>
      <c r="U4" s="106"/>
      <c r="V4" s="106"/>
      <c r="W4" s="108"/>
    </row>
    <row customHeight="1" ht="18">
      <c r="A5" s="109"/>
      <c r="B5" s="110"/>
      <c r="C5" s="109"/>
      <c r="D5" s="109"/>
      <c r="E5" s="109"/>
      <c r="F5" s="109"/>
      <c r="G5" s="109"/>
      <c r="H5" s="72" t="s">
        <v>212</v>
      </c>
      <c r="I5" s="73" t="s">
        <v>57</v>
      </c>
      <c r="J5" s="106"/>
      <c r="K5" s="106"/>
      <c r="L5" s="106"/>
      <c r="M5" s="108"/>
      <c r="N5" s="111" t="s">
        <v>213</v>
      </c>
      <c r="O5" s="74"/>
      <c r="P5" s="75"/>
      <c r="Q5" s="105" t="s">
        <v>60</v>
      </c>
      <c r="R5" s="73" t="s">
        <v>61</v>
      </c>
      <c r="S5" s="107" t="s">
        <v>63</v>
      </c>
      <c r="T5" s="106" t="s">
        <v>61</v>
      </c>
      <c r="U5" s="107" t="s">
        <v>65</v>
      </c>
      <c r="V5" s="107" t="s">
        <v>66</v>
      </c>
      <c r="W5" s="112" t="s">
        <v>67</v>
      </c>
    </row>
    <row customHeight="1" ht="19.5">
      <c r="A6" s="113"/>
      <c r="B6" s="113"/>
      <c r="C6" s="113"/>
      <c r="D6" s="113"/>
      <c r="E6" s="113"/>
      <c r="F6" s="113"/>
      <c r="G6" s="113"/>
      <c r="H6" s="113"/>
      <c r="I6" s="114" t="s">
        <v>214</v>
      </c>
      <c r="J6" s="105" t="s">
        <v>215</v>
      </c>
      <c r="K6" s="105" t="s">
        <v>216</v>
      </c>
      <c r="L6" s="105" t="s">
        <v>217</v>
      </c>
      <c r="M6" s="105" t="s">
        <v>218</v>
      </c>
      <c r="N6" s="105" t="s">
        <v>57</v>
      </c>
      <c r="O6" s="105" t="s">
        <v>58</v>
      </c>
      <c r="P6" s="105" t="s">
        <v>59</v>
      </c>
      <c r="Q6" s="113"/>
      <c r="R6" s="105" t="s">
        <v>56</v>
      </c>
      <c r="S6" s="105" t="s">
        <v>63</v>
      </c>
      <c r="T6" s="105" t="s">
        <v>219</v>
      </c>
      <c r="U6" s="105" t="s">
        <v>65</v>
      </c>
      <c r="V6" s="105" t="s">
        <v>66</v>
      </c>
      <c r="W6" s="105" t="s">
        <v>67</v>
      </c>
    </row>
    <row customHeight="1" ht="37.5">
      <c r="A7" s="115"/>
      <c r="B7" s="115"/>
      <c r="C7" s="115"/>
      <c r="D7" s="115"/>
      <c r="E7" s="115"/>
      <c r="F7" s="115"/>
      <c r="G7" s="115"/>
      <c r="H7" s="115"/>
      <c r="I7" s="116" t="s">
        <v>56</v>
      </c>
      <c r="J7" s="117" t="s">
        <v>220</v>
      </c>
      <c r="K7" s="117" t="s">
        <v>216</v>
      </c>
      <c r="L7" s="117" t="s">
        <v>217</v>
      </c>
      <c r="M7" s="117" t="s">
        <v>218</v>
      </c>
      <c r="N7" s="117" t="s">
        <v>216</v>
      </c>
      <c r="O7" s="117" t="s">
        <v>217</v>
      </c>
      <c r="P7" s="117" t="s">
        <v>218</v>
      </c>
      <c r="Q7" s="117" t="s">
        <v>60</v>
      </c>
      <c r="R7" s="117" t="s">
        <v>56</v>
      </c>
      <c r="S7" s="117" t="s">
        <v>63</v>
      </c>
      <c r="T7" s="117" t="s">
        <v>219</v>
      </c>
      <c r="U7" s="117" t="s">
        <v>65</v>
      </c>
      <c r="V7" s="117" t="s">
        <v>66</v>
      </c>
      <c r="W7" s="117" t="s">
        <v>67</v>
      </c>
    </row>
    <row customHeight="1" ht="14.25">
      <c r="A8" s="118">
        <v>1</v>
      </c>
      <c r="B8" s="118">
        <v>2</v>
      </c>
      <c r="C8" s="118">
        <v>3</v>
      </c>
      <c r="D8" s="118">
        <v>4</v>
      </c>
      <c r="E8" s="118">
        <v>5</v>
      </c>
      <c r="F8" s="118">
        <v>6</v>
      </c>
      <c r="G8" s="118">
        <v>7</v>
      </c>
      <c r="H8" s="118">
        <v>8</v>
      </c>
      <c r="I8" s="118">
        <v>9</v>
      </c>
      <c r="J8" s="118">
        <v>10</v>
      </c>
      <c r="K8" s="118">
        <v>11</v>
      </c>
      <c r="L8" s="118">
        <v>12</v>
      </c>
      <c r="M8" s="118">
        <v>13</v>
      </c>
      <c r="N8" s="118">
        <v>14</v>
      </c>
      <c r="O8" s="118">
        <v>15</v>
      </c>
      <c r="P8" s="118">
        <v>16</v>
      </c>
      <c r="Q8" s="118">
        <v>17</v>
      </c>
      <c r="R8" s="118">
        <v>18</v>
      </c>
      <c r="S8" s="118">
        <v>19</v>
      </c>
      <c r="T8" s="118">
        <v>20</v>
      </c>
      <c r="U8" s="118">
        <v>21</v>
      </c>
      <c r="V8" s="118">
        <v>22</v>
      </c>
      <c r="W8" s="118">
        <v>23</v>
      </c>
    </row>
    <row customHeight="1" ht="20.25">
      <c r="A9" s="20" t="s">
        <v>69</v>
      </c>
      <c r="B9" s="20"/>
      <c r="C9" s="20"/>
      <c r="D9" s="20"/>
      <c r="E9" s="20"/>
      <c r="F9" s="20"/>
      <c r="G9" s="20"/>
      <c r="H9" s="17">
        <v>17350453.2</v>
      </c>
      <c r="I9" s="17">
        <v>17350453.2</v>
      </c>
      <c r="J9" s="17"/>
      <c r="K9" s="17"/>
      <c r="L9" s="17">
        <v>17350453.2</v>
      </c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20.25">
      <c r="A10" s="119" t="s">
        <v>69</v>
      </c>
      <c r="B10" s="20" t="s">
        <v>221</v>
      </c>
      <c r="C10" s="20" t="s">
        <v>222</v>
      </c>
      <c r="D10" s="20" t="s">
        <v>130</v>
      </c>
      <c r="E10" s="20" t="s">
        <v>127</v>
      </c>
      <c r="F10" s="20" t="s">
        <v>223</v>
      </c>
      <c r="G10" s="20" t="s">
        <v>224</v>
      </c>
      <c r="H10" s="17">
        <v>2821044</v>
      </c>
      <c r="I10" s="17">
        <v>2821044</v>
      </c>
      <c r="J10" s="17"/>
      <c r="K10" s="17"/>
      <c r="L10" s="17">
        <v>2821044</v>
      </c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  <row customHeight="1" ht="20.25">
      <c r="A11" s="119" t="s">
        <v>69</v>
      </c>
      <c r="B11" s="20" t="s">
        <v>221</v>
      </c>
      <c r="C11" s="20" t="s">
        <v>222</v>
      </c>
      <c r="D11" s="20" t="s">
        <v>130</v>
      </c>
      <c r="E11" s="20" t="s">
        <v>127</v>
      </c>
      <c r="F11" s="20" t="s">
        <v>225</v>
      </c>
      <c r="G11" s="20" t="s">
        <v>226</v>
      </c>
      <c r="H11" s="17">
        <v>3404364</v>
      </c>
      <c r="I11" s="17">
        <v>3404364</v>
      </c>
      <c r="J11" s="120"/>
      <c r="K11" s="120"/>
      <c r="L11" s="17">
        <v>3404364</v>
      </c>
      <c r="M11" s="120"/>
      <c r="N11" s="17"/>
      <c r="O11" s="17"/>
      <c r="P11" s="17"/>
      <c r="Q11" s="17"/>
      <c r="R11" s="17"/>
      <c r="S11" s="17"/>
      <c r="T11" s="17"/>
      <c r="U11" s="17"/>
      <c r="V11" s="17"/>
      <c r="W11" s="17"/>
    </row>
    <row customHeight="1" ht="20.25">
      <c r="A12" s="119" t="s">
        <v>69</v>
      </c>
      <c r="B12" s="20" t="s">
        <v>221</v>
      </c>
      <c r="C12" s="20" t="s">
        <v>222</v>
      </c>
      <c r="D12" s="20" t="s">
        <v>130</v>
      </c>
      <c r="E12" s="20" t="s">
        <v>127</v>
      </c>
      <c r="F12" s="20" t="s">
        <v>227</v>
      </c>
      <c r="G12" s="20" t="s">
        <v>228</v>
      </c>
      <c r="H12" s="17">
        <v>235087</v>
      </c>
      <c r="I12" s="17">
        <v>235087</v>
      </c>
      <c r="J12" s="120"/>
      <c r="K12" s="120"/>
      <c r="L12" s="17">
        <v>235087</v>
      </c>
      <c r="M12" s="120"/>
      <c r="N12" s="17"/>
      <c r="O12" s="17"/>
      <c r="P12" s="17"/>
      <c r="Q12" s="17"/>
      <c r="R12" s="17"/>
      <c r="S12" s="17"/>
      <c r="T12" s="17"/>
      <c r="U12" s="17"/>
      <c r="V12" s="17"/>
      <c r="W12" s="17"/>
    </row>
    <row customHeight="1" ht="20.25">
      <c r="A13" s="119" t="s">
        <v>69</v>
      </c>
      <c r="B13" s="20" t="s">
        <v>229</v>
      </c>
      <c r="C13" s="20" t="s">
        <v>230</v>
      </c>
      <c r="D13" s="20" t="s">
        <v>102</v>
      </c>
      <c r="E13" s="20" t="s">
        <v>103</v>
      </c>
      <c r="F13" s="20" t="s">
        <v>231</v>
      </c>
      <c r="G13" s="20" t="s">
        <v>232</v>
      </c>
      <c r="H13" s="17">
        <v>1196256</v>
      </c>
      <c r="I13" s="17">
        <v>1196256</v>
      </c>
      <c r="J13" s="120"/>
      <c r="K13" s="120"/>
      <c r="L13" s="17">
        <v>1196256</v>
      </c>
      <c r="M13" s="120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customHeight="1" ht="20.25">
      <c r="A14" s="119" t="s">
        <v>69</v>
      </c>
      <c r="B14" s="20" t="s">
        <v>229</v>
      </c>
      <c r="C14" s="20" t="s">
        <v>230</v>
      </c>
      <c r="D14" s="20" t="s">
        <v>104</v>
      </c>
      <c r="E14" s="20" t="s">
        <v>105</v>
      </c>
      <c r="F14" s="20" t="s">
        <v>233</v>
      </c>
      <c r="G14" s="20" t="s">
        <v>234</v>
      </c>
      <c r="H14" s="17">
        <v>250000</v>
      </c>
      <c r="I14" s="17">
        <v>250000</v>
      </c>
      <c r="J14" s="120"/>
      <c r="K14" s="120"/>
      <c r="L14" s="17">
        <v>250000</v>
      </c>
      <c r="M14" s="120"/>
      <c r="N14" s="17"/>
      <c r="O14" s="17"/>
      <c r="P14" s="17"/>
      <c r="Q14" s="17"/>
      <c r="R14" s="17"/>
      <c r="S14" s="17"/>
      <c r="T14" s="17"/>
      <c r="U14" s="17"/>
      <c r="V14" s="17"/>
      <c r="W14" s="17"/>
    </row>
    <row customHeight="1" ht="20.25">
      <c r="A15" s="119" t="s">
        <v>69</v>
      </c>
      <c r="B15" s="20" t="s">
        <v>229</v>
      </c>
      <c r="C15" s="20" t="s">
        <v>230</v>
      </c>
      <c r="D15" s="20" t="s">
        <v>110</v>
      </c>
      <c r="E15" s="20" t="s">
        <v>111</v>
      </c>
      <c r="F15" s="20" t="s">
        <v>235</v>
      </c>
      <c r="G15" s="20" t="s">
        <v>236</v>
      </c>
      <c r="H15" s="17">
        <v>590631</v>
      </c>
      <c r="I15" s="17">
        <v>590631</v>
      </c>
      <c r="J15" s="120"/>
      <c r="K15" s="120"/>
      <c r="L15" s="17">
        <v>590631</v>
      </c>
      <c r="M15" s="120"/>
      <c r="N15" s="17"/>
      <c r="O15" s="17"/>
      <c r="P15" s="17"/>
      <c r="Q15" s="17"/>
      <c r="R15" s="17"/>
      <c r="S15" s="17"/>
      <c r="T15" s="17"/>
      <c r="U15" s="17"/>
      <c r="V15" s="17"/>
      <c r="W15" s="17"/>
    </row>
    <row customHeight="1" ht="20.25">
      <c r="A16" s="119" t="s">
        <v>69</v>
      </c>
      <c r="B16" s="20" t="s">
        <v>229</v>
      </c>
      <c r="C16" s="20" t="s">
        <v>230</v>
      </c>
      <c r="D16" s="20" t="s">
        <v>112</v>
      </c>
      <c r="E16" s="20" t="s">
        <v>113</v>
      </c>
      <c r="F16" s="20" t="s">
        <v>237</v>
      </c>
      <c r="G16" s="20" t="s">
        <v>238</v>
      </c>
      <c r="H16" s="17">
        <v>373830</v>
      </c>
      <c r="I16" s="17">
        <v>373830</v>
      </c>
      <c r="J16" s="120"/>
      <c r="K16" s="120"/>
      <c r="L16" s="17">
        <v>373830</v>
      </c>
      <c r="M16" s="120"/>
      <c r="N16" s="17"/>
      <c r="O16" s="17"/>
      <c r="P16" s="17"/>
      <c r="Q16" s="17"/>
      <c r="R16" s="17"/>
      <c r="S16" s="17"/>
      <c r="T16" s="17"/>
      <c r="U16" s="17"/>
      <c r="V16" s="17"/>
      <c r="W16" s="17"/>
    </row>
    <row customHeight="1" ht="20.25">
      <c r="A17" s="119" t="s">
        <v>69</v>
      </c>
      <c r="B17" s="20" t="s">
        <v>229</v>
      </c>
      <c r="C17" s="20" t="s">
        <v>230</v>
      </c>
      <c r="D17" s="20" t="s">
        <v>114</v>
      </c>
      <c r="E17" s="20" t="s">
        <v>115</v>
      </c>
      <c r="F17" s="20" t="s">
        <v>239</v>
      </c>
      <c r="G17" s="20" t="s">
        <v>240</v>
      </c>
      <c r="H17" s="17">
        <v>26367</v>
      </c>
      <c r="I17" s="17">
        <v>26367</v>
      </c>
      <c r="J17" s="120"/>
      <c r="K17" s="120"/>
      <c r="L17" s="17">
        <v>26367</v>
      </c>
      <c r="M17" s="120"/>
      <c r="N17" s="17"/>
      <c r="O17" s="17"/>
      <c r="P17" s="17"/>
      <c r="Q17" s="17"/>
      <c r="R17" s="17"/>
      <c r="S17" s="17"/>
      <c r="T17" s="17"/>
      <c r="U17" s="17"/>
      <c r="V17" s="17"/>
      <c r="W17" s="17"/>
    </row>
    <row customHeight="1" ht="20.25">
      <c r="A18" s="119" t="s">
        <v>69</v>
      </c>
      <c r="B18" s="20" t="s">
        <v>229</v>
      </c>
      <c r="C18" s="20" t="s">
        <v>230</v>
      </c>
      <c r="D18" s="20" t="s">
        <v>114</v>
      </c>
      <c r="E18" s="20" t="s">
        <v>115</v>
      </c>
      <c r="F18" s="20" t="s">
        <v>239</v>
      </c>
      <c r="G18" s="20" t="s">
        <v>240</v>
      </c>
      <c r="H18" s="17">
        <v>14994</v>
      </c>
      <c r="I18" s="17">
        <v>14994</v>
      </c>
      <c r="J18" s="120"/>
      <c r="K18" s="120"/>
      <c r="L18" s="17">
        <v>14994</v>
      </c>
      <c r="M18" s="120"/>
      <c r="N18" s="17"/>
      <c r="O18" s="17"/>
      <c r="P18" s="17"/>
      <c r="Q18" s="17"/>
      <c r="R18" s="17"/>
      <c r="S18" s="17"/>
      <c r="T18" s="17"/>
      <c r="U18" s="17"/>
      <c r="V18" s="17"/>
      <c r="W18" s="17"/>
    </row>
    <row customHeight="1" ht="20.25">
      <c r="A19" s="119" t="s">
        <v>69</v>
      </c>
      <c r="B19" s="20" t="s">
        <v>229</v>
      </c>
      <c r="C19" s="20" t="s">
        <v>230</v>
      </c>
      <c r="D19" s="20" t="s">
        <v>130</v>
      </c>
      <c r="E19" s="20" t="s">
        <v>127</v>
      </c>
      <c r="F19" s="20" t="s">
        <v>239</v>
      </c>
      <c r="G19" s="20" t="s">
        <v>240</v>
      </c>
      <c r="H19" s="17">
        <v>3078</v>
      </c>
      <c r="I19" s="17">
        <v>3078</v>
      </c>
      <c r="J19" s="120"/>
      <c r="K19" s="120"/>
      <c r="L19" s="17">
        <v>3078</v>
      </c>
      <c r="M19" s="120"/>
      <c r="N19" s="17"/>
      <c r="O19" s="17"/>
      <c r="P19" s="17"/>
      <c r="Q19" s="17"/>
      <c r="R19" s="17"/>
      <c r="S19" s="17"/>
      <c r="T19" s="17"/>
      <c r="U19" s="17"/>
      <c r="V19" s="17"/>
      <c r="W19" s="17"/>
    </row>
    <row customHeight="1" ht="20.25">
      <c r="A20" s="119" t="s">
        <v>69</v>
      </c>
      <c r="B20" s="20" t="s">
        <v>229</v>
      </c>
      <c r="C20" s="20" t="s">
        <v>230</v>
      </c>
      <c r="D20" s="20" t="s">
        <v>110</v>
      </c>
      <c r="E20" s="20" t="s">
        <v>111</v>
      </c>
      <c r="F20" s="20" t="s">
        <v>241</v>
      </c>
      <c r="G20" s="20" t="s">
        <v>242</v>
      </c>
      <c r="H20" s="17">
        <v>417810</v>
      </c>
      <c r="I20" s="17">
        <v>417810</v>
      </c>
      <c r="J20" s="120"/>
      <c r="K20" s="120"/>
      <c r="L20" s="17">
        <v>417810</v>
      </c>
      <c r="M20" s="120"/>
      <c r="N20" s="17"/>
      <c r="O20" s="17"/>
      <c r="P20" s="17"/>
      <c r="Q20" s="17"/>
      <c r="R20" s="17"/>
      <c r="S20" s="17"/>
      <c r="T20" s="17"/>
      <c r="U20" s="17"/>
      <c r="V20" s="17"/>
      <c r="W20" s="17"/>
    </row>
    <row customHeight="1" ht="20.25">
      <c r="A21" s="119" t="s">
        <v>69</v>
      </c>
      <c r="B21" s="20" t="s">
        <v>229</v>
      </c>
      <c r="C21" s="20" t="s">
        <v>230</v>
      </c>
      <c r="D21" s="20" t="s">
        <v>110</v>
      </c>
      <c r="E21" s="20" t="s">
        <v>111</v>
      </c>
      <c r="F21" s="20" t="s">
        <v>241</v>
      </c>
      <c r="G21" s="20" t="s">
        <v>242</v>
      </c>
      <c r="H21" s="17">
        <v>29469</v>
      </c>
      <c r="I21" s="17">
        <v>29469</v>
      </c>
      <c r="J21" s="120"/>
      <c r="K21" s="120"/>
      <c r="L21" s="17">
        <v>29469</v>
      </c>
      <c r="M21" s="120"/>
      <c r="N21" s="17"/>
      <c r="O21" s="17"/>
      <c r="P21" s="17"/>
      <c r="Q21" s="17"/>
      <c r="R21" s="17"/>
      <c r="S21" s="17"/>
      <c r="T21" s="17"/>
      <c r="U21" s="17"/>
      <c r="V21" s="17"/>
      <c r="W21" s="17"/>
    </row>
    <row customHeight="1" ht="20.25">
      <c r="A22" s="119" t="s">
        <v>69</v>
      </c>
      <c r="B22" s="20" t="s">
        <v>243</v>
      </c>
      <c r="C22" s="20" t="s">
        <v>148</v>
      </c>
      <c r="D22" s="20" t="s">
        <v>147</v>
      </c>
      <c r="E22" s="20" t="s">
        <v>148</v>
      </c>
      <c r="F22" s="20" t="s">
        <v>244</v>
      </c>
      <c r="G22" s="20" t="s">
        <v>148</v>
      </c>
      <c r="H22" s="17">
        <v>1080000</v>
      </c>
      <c r="I22" s="17">
        <v>1080000</v>
      </c>
      <c r="J22" s="120"/>
      <c r="K22" s="120"/>
      <c r="L22" s="17">
        <v>1080000</v>
      </c>
      <c r="M22" s="120"/>
      <c r="N22" s="17"/>
      <c r="O22" s="17"/>
      <c r="P22" s="17"/>
      <c r="Q22" s="17"/>
      <c r="R22" s="17"/>
      <c r="S22" s="17"/>
      <c r="T22" s="17"/>
      <c r="U22" s="17"/>
      <c r="V22" s="17"/>
      <c r="W22" s="17"/>
    </row>
    <row customHeight="1" ht="20.25">
      <c r="A23" s="119" t="s">
        <v>69</v>
      </c>
      <c r="B23" s="20" t="s">
        <v>245</v>
      </c>
      <c r="C23" s="20" t="s">
        <v>246</v>
      </c>
      <c r="D23" s="20" t="s">
        <v>100</v>
      </c>
      <c r="E23" s="20" t="s">
        <v>101</v>
      </c>
      <c r="F23" s="20" t="s">
        <v>247</v>
      </c>
      <c r="G23" s="20" t="s">
        <v>248</v>
      </c>
      <c r="H23" s="17">
        <v>1486800</v>
      </c>
      <c r="I23" s="17">
        <v>1486800</v>
      </c>
      <c r="J23" s="120"/>
      <c r="K23" s="120"/>
      <c r="L23" s="17">
        <v>1486800</v>
      </c>
      <c r="M23" s="120"/>
      <c r="N23" s="17"/>
      <c r="O23" s="17"/>
      <c r="P23" s="17"/>
      <c r="Q23" s="17"/>
      <c r="R23" s="17"/>
      <c r="S23" s="17"/>
      <c r="T23" s="17"/>
      <c r="U23" s="17"/>
      <c r="V23" s="17"/>
      <c r="W23" s="17"/>
    </row>
    <row customHeight="1" ht="20.25">
      <c r="A24" s="119" t="s">
        <v>69</v>
      </c>
      <c r="B24" s="20" t="s">
        <v>249</v>
      </c>
      <c r="C24" s="20" t="s">
        <v>250</v>
      </c>
      <c r="D24" s="20" t="s">
        <v>130</v>
      </c>
      <c r="E24" s="20" t="s">
        <v>127</v>
      </c>
      <c r="F24" s="20" t="s">
        <v>251</v>
      </c>
      <c r="G24" s="20" t="s">
        <v>252</v>
      </c>
      <c r="H24" s="17">
        <v>45756</v>
      </c>
      <c r="I24" s="17">
        <v>45756</v>
      </c>
      <c r="J24" s="120"/>
      <c r="K24" s="120"/>
      <c r="L24" s="17">
        <v>45756</v>
      </c>
      <c r="M24" s="120"/>
      <c r="N24" s="17"/>
      <c r="O24" s="17"/>
      <c r="P24" s="17"/>
      <c r="Q24" s="17"/>
      <c r="R24" s="17"/>
      <c r="S24" s="17"/>
      <c r="T24" s="17"/>
      <c r="U24" s="17"/>
      <c r="V24" s="17"/>
      <c r="W24" s="17"/>
    </row>
    <row customHeight="1" ht="20.25">
      <c r="A25" s="119" t="s">
        <v>69</v>
      </c>
      <c r="B25" s="20" t="s">
        <v>249</v>
      </c>
      <c r="C25" s="20" t="s">
        <v>250</v>
      </c>
      <c r="D25" s="20" t="s">
        <v>130</v>
      </c>
      <c r="E25" s="20" t="s">
        <v>127</v>
      </c>
      <c r="F25" s="20" t="s">
        <v>251</v>
      </c>
      <c r="G25" s="20" t="s">
        <v>252</v>
      </c>
      <c r="H25" s="17">
        <v>7200</v>
      </c>
      <c r="I25" s="17">
        <v>7200</v>
      </c>
      <c r="J25" s="120"/>
      <c r="K25" s="120"/>
      <c r="L25" s="17">
        <v>7200</v>
      </c>
      <c r="M25" s="120"/>
      <c r="N25" s="17"/>
      <c r="O25" s="17"/>
      <c r="P25" s="17"/>
      <c r="Q25" s="17"/>
      <c r="R25" s="17"/>
      <c r="S25" s="17"/>
      <c r="T25" s="17"/>
      <c r="U25" s="17"/>
      <c r="V25" s="17"/>
      <c r="W25" s="17"/>
    </row>
    <row customHeight="1" ht="20.25">
      <c r="A26" s="119" t="s">
        <v>69</v>
      </c>
      <c r="B26" s="20" t="s">
        <v>253</v>
      </c>
      <c r="C26" s="20" t="s">
        <v>254</v>
      </c>
      <c r="D26" s="20" t="s">
        <v>130</v>
      </c>
      <c r="E26" s="20" t="s">
        <v>127</v>
      </c>
      <c r="F26" s="20" t="s">
        <v>255</v>
      </c>
      <c r="G26" s="20" t="s">
        <v>256</v>
      </c>
      <c r="H26" s="17">
        <v>531000</v>
      </c>
      <c r="I26" s="17">
        <v>531000</v>
      </c>
      <c r="J26" s="120"/>
      <c r="K26" s="120"/>
      <c r="L26" s="17">
        <v>531000</v>
      </c>
      <c r="M26" s="120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customHeight="1" ht="20.25">
      <c r="A27" s="119" t="s">
        <v>69</v>
      </c>
      <c r="B27" s="20" t="s">
        <v>257</v>
      </c>
      <c r="C27" s="20" t="s">
        <v>258</v>
      </c>
      <c r="D27" s="20" t="s">
        <v>130</v>
      </c>
      <c r="E27" s="20" t="s">
        <v>127</v>
      </c>
      <c r="F27" s="20" t="s">
        <v>259</v>
      </c>
      <c r="G27" s="20" t="s">
        <v>258</v>
      </c>
      <c r="H27" s="17">
        <v>56420.88</v>
      </c>
      <c r="I27" s="17">
        <v>56420.88</v>
      </c>
      <c r="J27" s="120"/>
      <c r="K27" s="120"/>
      <c r="L27" s="17">
        <v>56420.88</v>
      </c>
      <c r="M27" s="120"/>
      <c r="N27" s="17"/>
      <c r="O27" s="17"/>
      <c r="P27" s="17"/>
      <c r="Q27" s="17"/>
      <c r="R27" s="17"/>
      <c r="S27" s="17"/>
      <c r="T27" s="17"/>
      <c r="U27" s="17"/>
      <c r="V27" s="17"/>
      <c r="W27" s="17"/>
    </row>
    <row customHeight="1" ht="20.25">
      <c r="A28" s="119" t="s">
        <v>69</v>
      </c>
      <c r="B28" s="20" t="s">
        <v>260</v>
      </c>
      <c r="C28" s="20" t="s">
        <v>261</v>
      </c>
      <c r="D28" s="20" t="s">
        <v>130</v>
      </c>
      <c r="E28" s="20" t="s">
        <v>127</v>
      </c>
      <c r="F28" s="20" t="s">
        <v>262</v>
      </c>
      <c r="G28" s="20" t="s">
        <v>263</v>
      </c>
      <c r="H28" s="17">
        <v>140299</v>
      </c>
      <c r="I28" s="17">
        <v>140299</v>
      </c>
      <c r="J28" s="120"/>
      <c r="K28" s="120"/>
      <c r="L28" s="17">
        <v>140299</v>
      </c>
      <c r="M28" s="120"/>
      <c r="N28" s="17"/>
      <c r="O28" s="17"/>
      <c r="P28" s="17"/>
      <c r="Q28" s="17"/>
      <c r="R28" s="17"/>
      <c r="S28" s="17"/>
      <c r="T28" s="17"/>
      <c r="U28" s="17"/>
      <c r="V28" s="17"/>
      <c r="W28" s="17"/>
    </row>
    <row customHeight="1" ht="20.25">
      <c r="A29" s="119" t="s">
        <v>69</v>
      </c>
      <c r="B29" s="20" t="s">
        <v>260</v>
      </c>
      <c r="C29" s="20" t="s">
        <v>261</v>
      </c>
      <c r="D29" s="20" t="s">
        <v>130</v>
      </c>
      <c r="E29" s="20" t="s">
        <v>127</v>
      </c>
      <c r="F29" s="20" t="s">
        <v>264</v>
      </c>
      <c r="G29" s="20" t="s">
        <v>265</v>
      </c>
      <c r="H29" s="17">
        <v>63087</v>
      </c>
      <c r="I29" s="17">
        <v>63087</v>
      </c>
      <c r="J29" s="120"/>
      <c r="K29" s="120"/>
      <c r="L29" s="17">
        <v>63087</v>
      </c>
      <c r="M29" s="120"/>
      <c r="N29" s="17"/>
      <c r="O29" s="17"/>
      <c r="P29" s="17"/>
      <c r="Q29" s="17"/>
      <c r="R29" s="17"/>
      <c r="S29" s="17"/>
      <c r="T29" s="17"/>
      <c r="U29" s="17"/>
      <c r="V29" s="17"/>
      <c r="W29" s="17"/>
    </row>
    <row customHeight="1" ht="20.25">
      <c r="A30" s="119" t="s">
        <v>69</v>
      </c>
      <c r="B30" s="20" t="s">
        <v>260</v>
      </c>
      <c r="C30" s="20" t="s">
        <v>261</v>
      </c>
      <c r="D30" s="20" t="s">
        <v>130</v>
      </c>
      <c r="E30" s="20" t="s">
        <v>127</v>
      </c>
      <c r="F30" s="20" t="s">
        <v>266</v>
      </c>
      <c r="G30" s="20" t="s">
        <v>267</v>
      </c>
      <c r="H30" s="17">
        <v>117300</v>
      </c>
      <c r="I30" s="17">
        <v>117300</v>
      </c>
      <c r="J30" s="120"/>
      <c r="K30" s="120"/>
      <c r="L30" s="17">
        <v>117300</v>
      </c>
      <c r="M30" s="120"/>
      <c r="N30" s="17"/>
      <c r="O30" s="17"/>
      <c r="P30" s="17"/>
      <c r="Q30" s="17"/>
      <c r="R30" s="17"/>
      <c r="S30" s="17"/>
      <c r="T30" s="17"/>
      <c r="U30" s="17"/>
      <c r="V30" s="17"/>
      <c r="W30" s="17"/>
    </row>
    <row customHeight="1" ht="20.25">
      <c r="A31" s="119" t="s">
        <v>69</v>
      </c>
      <c r="B31" s="20" t="s">
        <v>260</v>
      </c>
      <c r="C31" s="20" t="s">
        <v>261</v>
      </c>
      <c r="D31" s="20" t="s">
        <v>130</v>
      </c>
      <c r="E31" s="20" t="s">
        <v>127</v>
      </c>
      <c r="F31" s="20" t="s">
        <v>268</v>
      </c>
      <c r="G31" s="20" t="s">
        <v>269</v>
      </c>
      <c r="H31" s="17">
        <v>81600</v>
      </c>
      <c r="I31" s="17">
        <v>81600</v>
      </c>
      <c r="J31" s="120"/>
      <c r="K31" s="120"/>
      <c r="L31" s="17">
        <v>81600</v>
      </c>
      <c r="M31" s="120"/>
      <c r="N31" s="17"/>
      <c r="O31" s="17"/>
      <c r="P31" s="17"/>
      <c r="Q31" s="17"/>
      <c r="R31" s="17"/>
      <c r="S31" s="17"/>
      <c r="T31" s="17"/>
      <c r="U31" s="17"/>
      <c r="V31" s="17"/>
      <c r="W31" s="17"/>
    </row>
    <row customHeight="1" ht="20.25">
      <c r="A32" s="119" t="s">
        <v>69</v>
      </c>
      <c r="B32" s="20" t="s">
        <v>260</v>
      </c>
      <c r="C32" s="20" t="s">
        <v>261</v>
      </c>
      <c r="D32" s="20" t="s">
        <v>130</v>
      </c>
      <c r="E32" s="20" t="s">
        <v>127</v>
      </c>
      <c r="F32" s="20" t="s">
        <v>270</v>
      </c>
      <c r="G32" s="20" t="s">
        <v>271</v>
      </c>
      <c r="H32" s="17">
        <v>100000</v>
      </c>
      <c r="I32" s="17">
        <v>100000</v>
      </c>
      <c r="J32" s="120"/>
      <c r="K32" s="120"/>
      <c r="L32" s="17">
        <v>100000</v>
      </c>
      <c r="M32" s="120"/>
      <c r="N32" s="17"/>
      <c r="O32" s="17"/>
      <c r="P32" s="17"/>
      <c r="Q32" s="17"/>
      <c r="R32" s="17"/>
      <c r="S32" s="17"/>
      <c r="T32" s="17"/>
      <c r="U32" s="17"/>
      <c r="V32" s="17"/>
      <c r="W32" s="17"/>
    </row>
    <row customHeight="1" ht="20.25">
      <c r="A33" s="119" t="s">
        <v>69</v>
      </c>
      <c r="B33" s="20" t="s">
        <v>260</v>
      </c>
      <c r="C33" s="20" t="s">
        <v>261</v>
      </c>
      <c r="D33" s="20" t="s">
        <v>130</v>
      </c>
      <c r="E33" s="20" t="s">
        <v>127</v>
      </c>
      <c r="F33" s="20" t="s">
        <v>272</v>
      </c>
      <c r="G33" s="20" t="s">
        <v>273</v>
      </c>
      <c r="H33" s="17">
        <v>20400</v>
      </c>
      <c r="I33" s="17">
        <v>20400</v>
      </c>
      <c r="J33" s="120"/>
      <c r="K33" s="120"/>
      <c r="L33" s="17">
        <v>20400</v>
      </c>
      <c r="M33" s="120"/>
      <c r="N33" s="17"/>
      <c r="O33" s="17"/>
      <c r="P33" s="17"/>
      <c r="Q33" s="17"/>
      <c r="R33" s="17"/>
      <c r="S33" s="17"/>
      <c r="T33" s="17"/>
      <c r="U33" s="17"/>
      <c r="V33" s="17"/>
      <c r="W33" s="17"/>
    </row>
    <row customHeight="1" ht="20.25">
      <c r="A34" s="119" t="s">
        <v>69</v>
      </c>
      <c r="B34" s="20" t="s">
        <v>260</v>
      </c>
      <c r="C34" s="20" t="s">
        <v>261</v>
      </c>
      <c r="D34" s="20" t="s">
        <v>130</v>
      </c>
      <c r="E34" s="20" t="s">
        <v>127</v>
      </c>
      <c r="F34" s="20" t="s">
        <v>255</v>
      </c>
      <c r="G34" s="20" t="s">
        <v>256</v>
      </c>
      <c r="H34" s="17">
        <v>53100</v>
      </c>
      <c r="I34" s="17">
        <v>53100</v>
      </c>
      <c r="J34" s="120"/>
      <c r="K34" s="120"/>
      <c r="L34" s="17">
        <v>53100</v>
      </c>
      <c r="M34" s="120"/>
      <c r="N34" s="17"/>
      <c r="O34" s="17"/>
      <c r="P34" s="17"/>
      <c r="Q34" s="17"/>
      <c r="R34" s="17"/>
      <c r="S34" s="17"/>
      <c r="T34" s="17"/>
      <c r="U34" s="17"/>
      <c r="V34" s="17"/>
      <c r="W34" s="17"/>
    </row>
    <row customHeight="1" ht="20.25">
      <c r="A35" s="119" t="s">
        <v>69</v>
      </c>
      <c r="B35" s="20" t="s">
        <v>260</v>
      </c>
      <c r="C35" s="20" t="s">
        <v>261</v>
      </c>
      <c r="D35" s="20" t="s">
        <v>126</v>
      </c>
      <c r="E35" s="20" t="s">
        <v>127</v>
      </c>
      <c r="F35" s="20" t="s">
        <v>274</v>
      </c>
      <c r="G35" s="20" t="s">
        <v>275</v>
      </c>
      <c r="H35" s="17">
        <v>34200</v>
      </c>
      <c r="I35" s="17">
        <v>34200</v>
      </c>
      <c r="J35" s="120"/>
      <c r="K35" s="120"/>
      <c r="L35" s="17">
        <v>34200</v>
      </c>
      <c r="M35" s="120"/>
      <c r="N35" s="17"/>
      <c r="O35" s="17"/>
      <c r="P35" s="17"/>
      <c r="Q35" s="17"/>
      <c r="R35" s="17"/>
      <c r="S35" s="17"/>
      <c r="T35" s="17"/>
      <c r="U35" s="17"/>
      <c r="V35" s="17"/>
      <c r="W35" s="17"/>
    </row>
    <row customHeight="1" ht="20.25">
      <c r="A36" s="119" t="s">
        <v>69</v>
      </c>
      <c r="B36" s="20" t="s">
        <v>260</v>
      </c>
      <c r="C36" s="20" t="s">
        <v>261</v>
      </c>
      <c r="D36" s="20" t="s">
        <v>130</v>
      </c>
      <c r="E36" s="20" t="s">
        <v>127</v>
      </c>
      <c r="F36" s="20" t="s">
        <v>274</v>
      </c>
      <c r="G36" s="20" t="s">
        <v>275</v>
      </c>
      <c r="H36" s="17">
        <v>153000</v>
      </c>
      <c r="I36" s="17">
        <v>153000</v>
      </c>
      <c r="J36" s="120"/>
      <c r="K36" s="120"/>
      <c r="L36" s="17">
        <v>153000</v>
      </c>
      <c r="M36" s="120"/>
      <c r="N36" s="17"/>
      <c r="O36" s="17"/>
      <c r="P36" s="17"/>
      <c r="Q36" s="17"/>
      <c r="R36" s="17"/>
      <c r="S36" s="17"/>
      <c r="T36" s="17"/>
      <c r="U36" s="17"/>
      <c r="V36" s="17"/>
      <c r="W36" s="17"/>
    </row>
    <row customHeight="1" ht="20.25">
      <c r="A37" s="119" t="s">
        <v>69</v>
      </c>
      <c r="B37" s="20" t="s">
        <v>276</v>
      </c>
      <c r="C37" s="20" t="s">
        <v>200</v>
      </c>
      <c r="D37" s="20" t="s">
        <v>130</v>
      </c>
      <c r="E37" s="20" t="s">
        <v>127</v>
      </c>
      <c r="F37" s="20" t="s">
        <v>277</v>
      </c>
      <c r="G37" s="20" t="s">
        <v>200</v>
      </c>
      <c r="H37" s="17">
        <v>5000</v>
      </c>
      <c r="I37" s="17">
        <v>5000</v>
      </c>
      <c r="J37" s="120"/>
      <c r="K37" s="120"/>
      <c r="L37" s="17">
        <v>5000</v>
      </c>
      <c r="M37" s="120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customHeight="1" ht="20.25">
      <c r="A38" s="119" t="s">
        <v>69</v>
      </c>
      <c r="B38" s="20" t="s">
        <v>278</v>
      </c>
      <c r="C38" s="20" t="s">
        <v>279</v>
      </c>
      <c r="D38" s="20" t="s">
        <v>130</v>
      </c>
      <c r="E38" s="20" t="s">
        <v>127</v>
      </c>
      <c r="F38" s="20" t="s">
        <v>227</v>
      </c>
      <c r="G38" s="20" t="s">
        <v>228</v>
      </c>
      <c r="H38" s="17">
        <v>1020000</v>
      </c>
      <c r="I38" s="17">
        <v>1020000</v>
      </c>
      <c r="J38" s="120"/>
      <c r="K38" s="120"/>
      <c r="L38" s="17">
        <v>1020000</v>
      </c>
      <c r="M38" s="120"/>
      <c r="N38" s="17"/>
      <c r="O38" s="17"/>
      <c r="P38" s="17"/>
      <c r="Q38" s="17"/>
      <c r="R38" s="17"/>
      <c r="S38" s="17"/>
      <c r="T38" s="17"/>
      <c r="U38" s="17"/>
      <c r="V38" s="17"/>
      <c r="W38" s="17"/>
    </row>
    <row customHeight="1" ht="20.25">
      <c r="A39" s="119" t="s">
        <v>69</v>
      </c>
      <c r="B39" s="20" t="s">
        <v>278</v>
      </c>
      <c r="C39" s="20" t="s">
        <v>279</v>
      </c>
      <c r="D39" s="20" t="s">
        <v>130</v>
      </c>
      <c r="E39" s="20" t="s">
        <v>127</v>
      </c>
      <c r="F39" s="20" t="s">
        <v>227</v>
      </c>
      <c r="G39" s="20" t="s">
        <v>228</v>
      </c>
      <c r="H39" s="17">
        <v>1404480</v>
      </c>
      <c r="I39" s="17">
        <v>1404480</v>
      </c>
      <c r="J39" s="120"/>
      <c r="K39" s="120"/>
      <c r="L39" s="17">
        <v>1404480</v>
      </c>
      <c r="M39" s="120"/>
      <c r="N39" s="17"/>
      <c r="O39" s="17"/>
      <c r="P39" s="17"/>
      <c r="Q39" s="17"/>
      <c r="R39" s="17"/>
      <c r="S39" s="17"/>
      <c r="T39" s="17"/>
      <c r="U39" s="17"/>
      <c r="V39" s="17"/>
      <c r="W39" s="17"/>
    </row>
    <row customHeight="1" ht="20.25">
      <c r="A40" s="119" t="s">
        <v>69</v>
      </c>
      <c r="B40" s="20" t="s">
        <v>280</v>
      </c>
      <c r="C40" s="20" t="s">
        <v>281</v>
      </c>
      <c r="D40" s="20" t="s">
        <v>149</v>
      </c>
      <c r="E40" s="20" t="s">
        <v>150</v>
      </c>
      <c r="F40" s="20" t="s">
        <v>225</v>
      </c>
      <c r="G40" s="20" t="s">
        <v>226</v>
      </c>
      <c r="H40" s="17">
        <v>60000</v>
      </c>
      <c r="I40" s="17">
        <v>60000</v>
      </c>
      <c r="J40" s="120"/>
      <c r="K40" s="120"/>
      <c r="L40" s="17">
        <v>60000</v>
      </c>
      <c r="M40" s="120"/>
      <c r="N40" s="17"/>
      <c r="O40" s="17"/>
      <c r="P40" s="17"/>
      <c r="Q40" s="17"/>
      <c r="R40" s="17"/>
      <c r="S40" s="17"/>
      <c r="T40" s="17"/>
      <c r="U40" s="17"/>
      <c r="V40" s="17"/>
      <c r="W40" s="17"/>
    </row>
    <row customHeight="1" ht="20.25">
      <c r="A41" s="119" t="s">
        <v>69</v>
      </c>
      <c r="B41" s="20" t="s">
        <v>282</v>
      </c>
      <c r="C41" s="20" t="s">
        <v>283</v>
      </c>
      <c r="D41" s="20" t="s">
        <v>131</v>
      </c>
      <c r="E41" s="20" t="s">
        <v>132</v>
      </c>
      <c r="F41" s="20" t="s">
        <v>284</v>
      </c>
      <c r="G41" s="20" t="s">
        <v>285</v>
      </c>
      <c r="H41" s="17">
        <v>1135250.64</v>
      </c>
      <c r="I41" s="17">
        <v>1135250.64</v>
      </c>
      <c r="J41" s="120"/>
      <c r="K41" s="120"/>
      <c r="L41" s="17">
        <v>1135250.64</v>
      </c>
      <c r="M41" s="120"/>
      <c r="N41" s="17"/>
      <c r="O41" s="17"/>
      <c r="P41" s="17"/>
      <c r="Q41" s="17"/>
      <c r="R41" s="17"/>
      <c r="S41" s="17"/>
      <c r="T41" s="17"/>
      <c r="U41" s="17"/>
      <c r="V41" s="17"/>
      <c r="W41" s="17"/>
    </row>
    <row customHeight="1" ht="20.25">
      <c r="A42" s="119" t="s">
        <v>69</v>
      </c>
      <c r="B42" s="20" t="s">
        <v>282</v>
      </c>
      <c r="C42" s="20" t="s">
        <v>283</v>
      </c>
      <c r="D42" s="20" t="s">
        <v>131</v>
      </c>
      <c r="E42" s="20" t="s">
        <v>132</v>
      </c>
      <c r="F42" s="20" t="s">
        <v>284</v>
      </c>
      <c r="G42" s="20" t="s">
        <v>285</v>
      </c>
      <c r="H42" s="17">
        <v>392629.68</v>
      </c>
      <c r="I42" s="17">
        <v>392629.68</v>
      </c>
      <c r="J42" s="120"/>
      <c r="K42" s="120"/>
      <c r="L42" s="17">
        <v>392629.68</v>
      </c>
      <c r="M42" s="120"/>
      <c r="N42" s="17"/>
      <c r="O42" s="17"/>
      <c r="P42" s="17"/>
      <c r="Q42" s="17"/>
      <c r="R42" s="17"/>
      <c r="S42" s="17"/>
      <c r="T42" s="17"/>
      <c r="U42" s="17"/>
      <c r="V42" s="17"/>
      <c r="W42" s="17"/>
    </row>
    <row customHeight="1" ht="17.25">
      <c r="A43" s="121" t="s">
        <v>195</v>
      </c>
      <c r="B43" s="122"/>
      <c r="C43" s="122"/>
      <c r="D43" s="122"/>
      <c r="E43" s="122"/>
      <c r="F43" s="122"/>
      <c r="G43" s="123"/>
      <c r="H43" s="17">
        <v>17350453.2</v>
      </c>
      <c r="I43" s="17">
        <v>17350453.2</v>
      </c>
      <c r="J43" s="17"/>
      <c r="K43" s="17"/>
      <c r="L43" s="17">
        <v>17350453.2</v>
      </c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</row>
  </sheetData>
  <mergeCells count="30">
    <mergeCell ref="A43:G43"/>
    <mergeCell ref="H4:W4"/>
    <mergeCell ref="H5:H7"/>
    <mergeCell ref="J6:J7"/>
    <mergeCell ref="K6:K7"/>
    <mergeCell ref="L6:L7"/>
    <mergeCell ref="M6:M7"/>
    <mergeCell ref="R6:R7"/>
    <mergeCell ref="S6:S7"/>
    <mergeCell ref="T6:T7"/>
    <mergeCell ref="U6:U7"/>
    <mergeCell ref="V6:V7"/>
    <mergeCell ref="W6:W7"/>
    <mergeCell ref="N6:N7"/>
    <mergeCell ref="O6:O7"/>
    <mergeCell ref="A2:W2"/>
    <mergeCell ref="A3:G3"/>
    <mergeCell ref="A4:A7"/>
    <mergeCell ref="B4:B7"/>
    <mergeCell ref="C4:C7"/>
    <mergeCell ref="D4:D7"/>
    <mergeCell ref="E4:E7"/>
    <mergeCell ref="F4:F7"/>
    <mergeCell ref="G4:G7"/>
    <mergeCell ref="I5:M5"/>
    <mergeCell ref="Q5:Q7"/>
    <mergeCell ref="R5:W5"/>
    <mergeCell ref="P6:P7"/>
    <mergeCell ref="N5:P5"/>
    <mergeCell ref="I6:I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04F5D23-6BDF-62FF-9AB7-7C395E8598EC}" mc:Ignorable="x14ac xr xr2 xr3">
  <sheetPr>
    <outlinePr summaryRight="0"/>
    <pageSetUpPr fitToPage="1"/>
  </sheetPr>
  <dimension ref="A1:W91"/>
  <sheetViews>
    <sheetView topLeftCell="F1" showZeros="0" workbookViewId="0"/>
  </sheetViews>
  <sheetFormatPr defaultColWidth="9.140625" customHeight="1" defaultRowHeight="14.25"/>
  <cols>
    <col min="1" max="1" width="10.28125" customWidth="1"/>
    <col min="2" max="2" width="13.421875" customWidth="1"/>
    <col min="3" max="3" width="32.8515625" customWidth="1"/>
    <col min="4" max="4" width="23.8515625" customWidth="1"/>
    <col min="5" max="5" width="11.140625" customWidth="1"/>
    <col min="6" max="6" width="17.7109375" customWidth="1"/>
    <col min="7" max="7" width="9.8515625" customWidth="1"/>
    <col min="8" max="8" width="17.7109375" customWidth="1"/>
    <col min="9" max="13" width="20.00390625" customWidth="1"/>
    <col min="14" max="14" width="12.28125" customWidth="1"/>
    <col min="15" max="15" width="12.7109375" customWidth="1"/>
    <col min="16" max="16" width="11.140625" customWidth="1"/>
    <col min="17" max="21" width="19.8515625" customWidth="1"/>
    <col min="22" max="22" width="20.00390625" customWidth="1"/>
    <col min="23" max="23" width="19.8515625" customWidth="1"/>
  </cols>
  <sheetData>
    <row customHeight="1" ht="13.5">
      <c r="B1" s="65"/>
      <c r="E1" s="124"/>
      <c r="F1" s="124"/>
      <c r="G1" s="124"/>
      <c r="H1" s="124"/>
      <c r="U1" s="65"/>
      <c r="W1" s="13" t="s">
        <v>286</v>
      </c>
    </row>
    <row customHeight="1" ht="46.5">
      <c r="A2" s="101">
        <f>"2026"&amp;"年部门项目支出预算表"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</row>
    <row customHeight="1" ht="13.5">
      <c r="A3" s="68">
        <f>"单位名称："&amp;"昆明市水务局"</f>
      </c>
      <c r="B3" s="125"/>
      <c r="C3" s="125"/>
      <c r="D3" s="125"/>
      <c r="E3" s="125"/>
      <c r="F3" s="125"/>
      <c r="G3" s="125"/>
      <c r="H3" s="125"/>
      <c r="I3" s="104"/>
      <c r="J3" s="104"/>
      <c r="K3" s="104"/>
      <c r="L3" s="104"/>
      <c r="M3" s="104"/>
      <c r="N3" s="104"/>
      <c r="O3" s="104"/>
      <c r="P3" s="104"/>
      <c r="Q3" s="104"/>
      <c r="U3" s="65"/>
      <c r="W3" s="126" t="s">
        <v>1</v>
      </c>
    </row>
    <row customHeight="1" ht="21.75">
      <c r="A4" s="105" t="s">
        <v>287</v>
      </c>
      <c r="B4" s="127" t="s">
        <v>205</v>
      </c>
      <c r="C4" s="105" t="s">
        <v>206</v>
      </c>
      <c r="D4" s="105" t="s">
        <v>288</v>
      </c>
      <c r="E4" s="127" t="s">
        <v>207</v>
      </c>
      <c r="F4" s="127" t="s">
        <v>208</v>
      </c>
      <c r="G4" s="127" t="s">
        <v>209</v>
      </c>
      <c r="H4" s="127" t="s">
        <v>210</v>
      </c>
      <c r="I4" s="128" t="s">
        <v>54</v>
      </c>
      <c r="J4" s="111" t="s">
        <v>289</v>
      </c>
      <c r="K4" s="74"/>
      <c r="L4" s="74"/>
      <c r="M4" s="75"/>
      <c r="N4" s="111" t="s">
        <v>213</v>
      </c>
      <c r="O4" s="74"/>
      <c r="P4" s="75"/>
      <c r="Q4" s="127" t="s">
        <v>60</v>
      </c>
      <c r="R4" s="111" t="s">
        <v>61</v>
      </c>
      <c r="S4" s="74"/>
      <c r="T4" s="74"/>
      <c r="U4" s="74"/>
      <c r="V4" s="74"/>
      <c r="W4" s="75"/>
    </row>
    <row customHeight="1" ht="21.75">
      <c r="A5" s="109"/>
      <c r="B5" s="113"/>
      <c r="C5" s="109"/>
      <c r="D5" s="109"/>
      <c r="E5" s="129"/>
      <c r="F5" s="129"/>
      <c r="G5" s="129"/>
      <c r="H5" s="129"/>
      <c r="I5" s="113"/>
      <c r="J5" s="130" t="s">
        <v>57</v>
      </c>
      <c r="K5" s="76"/>
      <c r="L5" s="127" t="s">
        <v>58</v>
      </c>
      <c r="M5" s="127" t="s">
        <v>59</v>
      </c>
      <c r="N5" s="127" t="s">
        <v>57</v>
      </c>
      <c r="O5" s="127" t="s">
        <v>58</v>
      </c>
      <c r="P5" s="127" t="s">
        <v>59</v>
      </c>
      <c r="Q5" s="129"/>
      <c r="R5" s="127" t="s">
        <v>56</v>
      </c>
      <c r="S5" s="127" t="s">
        <v>63</v>
      </c>
      <c r="T5" s="127" t="s">
        <v>219</v>
      </c>
      <c r="U5" s="127" t="s">
        <v>65</v>
      </c>
      <c r="V5" s="127" t="s">
        <v>66</v>
      </c>
      <c r="W5" s="127" t="s">
        <v>67</v>
      </c>
    </row>
    <row customHeight="1" ht="21">
      <c r="A6" s="113"/>
      <c r="B6" s="113"/>
      <c r="C6" s="113"/>
      <c r="D6" s="113"/>
      <c r="E6" s="113"/>
      <c r="F6" s="113"/>
      <c r="G6" s="113"/>
      <c r="H6" s="113"/>
      <c r="I6" s="113"/>
      <c r="J6" s="131" t="s">
        <v>56</v>
      </c>
      <c r="K6" s="80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</row>
    <row customHeight="1" ht="39.75">
      <c r="A7" s="117"/>
      <c r="B7" s="78"/>
      <c r="C7" s="117"/>
      <c r="D7" s="117"/>
      <c r="E7" s="132"/>
      <c r="F7" s="132"/>
      <c r="G7" s="132"/>
      <c r="H7" s="132"/>
      <c r="I7" s="78"/>
      <c r="J7" s="133" t="s">
        <v>56</v>
      </c>
      <c r="K7" s="133" t="s">
        <v>290</v>
      </c>
      <c r="L7" s="132"/>
      <c r="M7" s="132"/>
      <c r="N7" s="132"/>
      <c r="O7" s="132"/>
      <c r="P7" s="132"/>
      <c r="Q7" s="132"/>
      <c r="R7" s="132"/>
      <c r="S7" s="132"/>
      <c r="T7" s="132"/>
      <c r="U7" s="78"/>
      <c r="V7" s="132"/>
      <c r="W7" s="132"/>
    </row>
    <row customHeight="1" ht="15">
      <c r="A8" s="134">
        <v>1</v>
      </c>
      <c r="B8" s="134">
        <v>2</v>
      </c>
      <c r="C8" s="134">
        <v>3</v>
      </c>
      <c r="D8" s="134">
        <v>4</v>
      </c>
      <c r="E8" s="134">
        <v>5</v>
      </c>
      <c r="F8" s="134">
        <v>6</v>
      </c>
      <c r="G8" s="134">
        <v>7</v>
      </c>
      <c r="H8" s="134">
        <v>8</v>
      </c>
      <c r="I8" s="134">
        <v>9</v>
      </c>
      <c r="J8" s="134">
        <v>10</v>
      </c>
      <c r="K8" s="134">
        <v>11</v>
      </c>
      <c r="L8" s="118">
        <v>12</v>
      </c>
      <c r="M8" s="118">
        <v>13</v>
      </c>
      <c r="N8" s="118">
        <v>14</v>
      </c>
      <c r="O8" s="118">
        <v>15</v>
      </c>
      <c r="P8" s="118">
        <v>16</v>
      </c>
      <c r="Q8" s="118">
        <v>17</v>
      </c>
      <c r="R8" s="118">
        <v>18</v>
      </c>
      <c r="S8" s="118">
        <v>19</v>
      </c>
      <c r="T8" s="118">
        <v>20</v>
      </c>
      <c r="U8" s="134">
        <v>21</v>
      </c>
      <c r="V8" s="118">
        <v>22</v>
      </c>
      <c r="W8" s="134">
        <v>23</v>
      </c>
    </row>
    <row customHeight="1" ht="21.75">
      <c r="A9" s="62" t="s">
        <v>291</v>
      </c>
      <c r="B9" s="62" t="s">
        <v>292</v>
      </c>
      <c r="C9" s="62" t="s">
        <v>293</v>
      </c>
      <c r="D9" s="62" t="s">
        <v>69</v>
      </c>
      <c r="E9" s="62" t="s">
        <v>139</v>
      </c>
      <c r="F9" s="62" t="s">
        <v>140</v>
      </c>
      <c r="G9" s="62" t="s">
        <v>262</v>
      </c>
      <c r="H9" s="62" t="s">
        <v>263</v>
      </c>
      <c r="I9" s="17">
        <v>150000</v>
      </c>
      <c r="J9" s="17">
        <v>150000</v>
      </c>
      <c r="K9" s="17">
        <v>150000</v>
      </c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21.75">
      <c r="A10" s="62" t="s">
        <v>291</v>
      </c>
      <c r="B10" s="62" t="s">
        <v>292</v>
      </c>
      <c r="C10" s="62" t="s">
        <v>293</v>
      </c>
      <c r="D10" s="62" t="s">
        <v>69</v>
      </c>
      <c r="E10" s="62" t="s">
        <v>139</v>
      </c>
      <c r="F10" s="62" t="s">
        <v>140</v>
      </c>
      <c r="G10" s="62" t="s">
        <v>294</v>
      </c>
      <c r="H10" s="62" t="s">
        <v>295</v>
      </c>
      <c r="I10" s="17">
        <v>200000</v>
      </c>
      <c r="J10" s="17">
        <v>200000</v>
      </c>
      <c r="K10" s="17">
        <v>200000</v>
      </c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  <row customHeight="1" ht="21.75">
      <c r="A11" s="62" t="s">
        <v>291</v>
      </c>
      <c r="B11" s="62" t="s">
        <v>296</v>
      </c>
      <c r="C11" s="62" t="s">
        <v>297</v>
      </c>
      <c r="D11" s="62" t="s">
        <v>69</v>
      </c>
      <c r="E11" s="62" t="s">
        <v>131</v>
      </c>
      <c r="F11" s="62" t="s">
        <v>132</v>
      </c>
      <c r="G11" s="62" t="s">
        <v>294</v>
      </c>
      <c r="H11" s="62" t="s">
        <v>295</v>
      </c>
      <c r="I11" s="17">
        <v>1500000</v>
      </c>
      <c r="J11" s="17">
        <v>1500000</v>
      </c>
      <c r="K11" s="17">
        <v>1500000</v>
      </c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</row>
    <row customHeight="1" ht="21.75">
      <c r="A12" s="62" t="s">
        <v>291</v>
      </c>
      <c r="B12" s="62" t="s">
        <v>298</v>
      </c>
      <c r="C12" s="62" t="s">
        <v>299</v>
      </c>
      <c r="D12" s="62" t="s">
        <v>69</v>
      </c>
      <c r="E12" s="62" t="s">
        <v>130</v>
      </c>
      <c r="F12" s="62" t="s">
        <v>127</v>
      </c>
      <c r="G12" s="62" t="s">
        <v>300</v>
      </c>
      <c r="H12" s="62" t="s">
        <v>301</v>
      </c>
      <c r="I12" s="17">
        <v>30000</v>
      </c>
      <c r="J12" s="17">
        <v>30000</v>
      </c>
      <c r="K12" s="17">
        <v>30000</v>
      </c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</row>
    <row customHeight="1" ht="21.75">
      <c r="A13" s="62" t="s">
        <v>291</v>
      </c>
      <c r="B13" s="62" t="s">
        <v>302</v>
      </c>
      <c r="C13" s="62" t="s">
        <v>303</v>
      </c>
      <c r="D13" s="62" t="s">
        <v>69</v>
      </c>
      <c r="E13" s="62" t="s">
        <v>135</v>
      </c>
      <c r="F13" s="62" t="s">
        <v>136</v>
      </c>
      <c r="G13" s="62" t="s">
        <v>262</v>
      </c>
      <c r="H13" s="62" t="s">
        <v>263</v>
      </c>
      <c r="I13" s="17">
        <v>125000</v>
      </c>
      <c r="J13" s="17">
        <v>125000</v>
      </c>
      <c r="K13" s="17">
        <v>125000</v>
      </c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customHeight="1" ht="21.75">
      <c r="A14" s="62" t="s">
        <v>291</v>
      </c>
      <c r="B14" s="62" t="s">
        <v>302</v>
      </c>
      <c r="C14" s="62" t="s">
        <v>303</v>
      </c>
      <c r="D14" s="62" t="s">
        <v>69</v>
      </c>
      <c r="E14" s="62" t="s">
        <v>135</v>
      </c>
      <c r="F14" s="62" t="s">
        <v>136</v>
      </c>
      <c r="G14" s="62" t="s">
        <v>294</v>
      </c>
      <c r="H14" s="62" t="s">
        <v>295</v>
      </c>
      <c r="I14" s="17">
        <v>1615000</v>
      </c>
      <c r="J14" s="17">
        <v>1615000</v>
      </c>
      <c r="K14" s="17">
        <v>1615000</v>
      </c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</row>
    <row customHeight="1" ht="21.75">
      <c r="A15" s="62" t="s">
        <v>291</v>
      </c>
      <c r="B15" s="62" t="s">
        <v>302</v>
      </c>
      <c r="C15" s="62" t="s">
        <v>303</v>
      </c>
      <c r="D15" s="62" t="s">
        <v>69</v>
      </c>
      <c r="E15" s="62" t="s">
        <v>141</v>
      </c>
      <c r="F15" s="62" t="s">
        <v>142</v>
      </c>
      <c r="G15" s="62" t="s">
        <v>304</v>
      </c>
      <c r="H15" s="62" t="s">
        <v>305</v>
      </c>
      <c r="I15" s="17">
        <v>713000</v>
      </c>
      <c r="J15" s="17">
        <v>713000</v>
      </c>
      <c r="K15" s="17">
        <v>713000</v>
      </c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</row>
    <row customHeight="1" ht="21.75">
      <c r="A16" s="62" t="s">
        <v>291</v>
      </c>
      <c r="B16" s="62" t="s">
        <v>306</v>
      </c>
      <c r="C16" s="62" t="s">
        <v>307</v>
      </c>
      <c r="D16" s="62" t="s">
        <v>69</v>
      </c>
      <c r="E16" s="62" t="s">
        <v>131</v>
      </c>
      <c r="F16" s="62" t="s">
        <v>132</v>
      </c>
      <c r="G16" s="62" t="s">
        <v>262</v>
      </c>
      <c r="H16" s="62" t="s">
        <v>263</v>
      </c>
      <c r="I16" s="17">
        <v>3519736.6</v>
      </c>
      <c r="J16" s="17">
        <v>3519736.6</v>
      </c>
      <c r="K16" s="17">
        <v>3519736.6</v>
      </c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</row>
    <row customHeight="1" ht="21.75">
      <c r="A17" s="62" t="s">
        <v>291</v>
      </c>
      <c r="B17" s="62" t="s">
        <v>306</v>
      </c>
      <c r="C17" s="62" t="s">
        <v>307</v>
      </c>
      <c r="D17" s="62" t="s">
        <v>69</v>
      </c>
      <c r="E17" s="62" t="s">
        <v>131</v>
      </c>
      <c r="F17" s="62" t="s">
        <v>132</v>
      </c>
      <c r="G17" s="62" t="s">
        <v>294</v>
      </c>
      <c r="H17" s="62" t="s">
        <v>295</v>
      </c>
      <c r="I17" s="17">
        <v>3431000</v>
      </c>
      <c r="J17" s="17">
        <v>3431000</v>
      </c>
      <c r="K17" s="17">
        <v>3431000</v>
      </c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</row>
    <row customHeight="1" ht="21.75">
      <c r="A18" s="62" t="s">
        <v>291</v>
      </c>
      <c r="B18" s="62" t="s">
        <v>308</v>
      </c>
      <c r="C18" s="62" t="s">
        <v>309</v>
      </c>
      <c r="D18" s="62" t="s">
        <v>69</v>
      </c>
      <c r="E18" s="62" t="s">
        <v>137</v>
      </c>
      <c r="F18" s="62" t="s">
        <v>138</v>
      </c>
      <c r="G18" s="62" t="s">
        <v>294</v>
      </c>
      <c r="H18" s="62" t="s">
        <v>295</v>
      </c>
      <c r="I18" s="17">
        <v>4155000</v>
      </c>
      <c r="J18" s="17">
        <v>4155000</v>
      </c>
      <c r="K18" s="17">
        <v>4155000</v>
      </c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</row>
    <row customHeight="1" ht="21.75">
      <c r="A19" s="62" t="s">
        <v>310</v>
      </c>
      <c r="B19" s="62" t="s">
        <v>311</v>
      </c>
      <c r="C19" s="62" t="s">
        <v>312</v>
      </c>
      <c r="D19" s="62" t="s">
        <v>69</v>
      </c>
      <c r="E19" s="62" t="s">
        <v>133</v>
      </c>
      <c r="F19" s="62" t="s">
        <v>134</v>
      </c>
      <c r="G19" s="62" t="s">
        <v>294</v>
      </c>
      <c r="H19" s="62" t="s">
        <v>295</v>
      </c>
      <c r="I19" s="17">
        <v>2926000</v>
      </c>
      <c r="J19" s="17">
        <v>2926000</v>
      </c>
      <c r="K19" s="17">
        <v>2926000</v>
      </c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</row>
    <row customHeight="1" ht="21.75">
      <c r="A20" s="62" t="s">
        <v>310</v>
      </c>
      <c r="B20" s="62" t="s">
        <v>313</v>
      </c>
      <c r="C20" s="62" t="s">
        <v>314</v>
      </c>
      <c r="D20" s="62" t="s">
        <v>69</v>
      </c>
      <c r="E20" s="62" t="s">
        <v>133</v>
      </c>
      <c r="F20" s="62" t="s">
        <v>134</v>
      </c>
      <c r="G20" s="62" t="s">
        <v>262</v>
      </c>
      <c r="H20" s="62" t="s">
        <v>263</v>
      </c>
      <c r="I20" s="17">
        <v>4200000</v>
      </c>
      <c r="J20" s="17">
        <v>4200000</v>
      </c>
      <c r="K20" s="17">
        <v>4200000</v>
      </c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</row>
    <row customHeight="1" ht="21.75">
      <c r="A21" s="62" t="s">
        <v>310</v>
      </c>
      <c r="B21" s="62" t="s">
        <v>315</v>
      </c>
      <c r="C21" s="62" t="s">
        <v>316</v>
      </c>
      <c r="D21" s="62" t="s">
        <v>69</v>
      </c>
      <c r="E21" s="62" t="s">
        <v>120</v>
      </c>
      <c r="F21" s="62" t="s">
        <v>121</v>
      </c>
      <c r="G21" s="62" t="s">
        <v>317</v>
      </c>
      <c r="H21" s="62" t="s">
        <v>318</v>
      </c>
      <c r="I21" s="17">
        <v>100000000</v>
      </c>
      <c r="J21" s="17"/>
      <c r="K21" s="17"/>
      <c r="L21" s="17">
        <v>100000000</v>
      </c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</row>
    <row customHeight="1" ht="21.75">
      <c r="A22" s="62" t="s">
        <v>310</v>
      </c>
      <c r="B22" s="62" t="s">
        <v>319</v>
      </c>
      <c r="C22" s="62" t="s">
        <v>320</v>
      </c>
      <c r="D22" s="62" t="s">
        <v>69</v>
      </c>
      <c r="E22" s="62" t="s">
        <v>155</v>
      </c>
      <c r="F22" s="62" t="s">
        <v>156</v>
      </c>
      <c r="G22" s="62" t="s">
        <v>321</v>
      </c>
      <c r="H22" s="62" t="s">
        <v>80</v>
      </c>
      <c r="I22" s="17">
        <v>300000</v>
      </c>
      <c r="J22" s="17">
        <v>300000</v>
      </c>
      <c r="K22" s="17">
        <v>300000</v>
      </c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</row>
    <row customHeight="1" ht="21.75">
      <c r="A23" s="62" t="s">
        <v>310</v>
      </c>
      <c r="B23" s="62" t="s">
        <v>319</v>
      </c>
      <c r="C23" s="62" t="s">
        <v>320</v>
      </c>
      <c r="D23" s="62" t="s">
        <v>69</v>
      </c>
      <c r="E23" s="62" t="s">
        <v>155</v>
      </c>
      <c r="F23" s="62" t="s">
        <v>156</v>
      </c>
      <c r="G23" s="62" t="s">
        <v>321</v>
      </c>
      <c r="H23" s="62" t="s">
        <v>80</v>
      </c>
      <c r="I23" s="17">
        <v>430000</v>
      </c>
      <c r="J23" s="17">
        <v>430000</v>
      </c>
      <c r="K23" s="17">
        <v>430000</v>
      </c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</row>
    <row customHeight="1" ht="21.75">
      <c r="A24" s="62" t="s">
        <v>310</v>
      </c>
      <c r="B24" s="62" t="s">
        <v>319</v>
      </c>
      <c r="C24" s="62" t="s">
        <v>320</v>
      </c>
      <c r="D24" s="62" t="s">
        <v>69</v>
      </c>
      <c r="E24" s="62" t="s">
        <v>155</v>
      </c>
      <c r="F24" s="62" t="s">
        <v>156</v>
      </c>
      <c r="G24" s="62" t="s">
        <v>321</v>
      </c>
      <c r="H24" s="62" t="s">
        <v>80</v>
      </c>
      <c r="I24" s="17">
        <v>1070000</v>
      </c>
      <c r="J24" s="17">
        <v>1070000</v>
      </c>
      <c r="K24" s="17">
        <v>1070000</v>
      </c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</row>
    <row customHeight="1" ht="21.75">
      <c r="A25" s="62" t="s">
        <v>310</v>
      </c>
      <c r="B25" s="62" t="s">
        <v>319</v>
      </c>
      <c r="C25" s="62" t="s">
        <v>320</v>
      </c>
      <c r="D25" s="62" t="s">
        <v>69</v>
      </c>
      <c r="E25" s="62" t="s">
        <v>155</v>
      </c>
      <c r="F25" s="62" t="s">
        <v>156</v>
      </c>
      <c r="G25" s="62" t="s">
        <v>321</v>
      </c>
      <c r="H25" s="62" t="s">
        <v>80</v>
      </c>
      <c r="I25" s="17">
        <v>210000</v>
      </c>
      <c r="J25" s="17">
        <v>210000</v>
      </c>
      <c r="K25" s="17">
        <v>210000</v>
      </c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</row>
    <row customHeight="1" ht="21.75">
      <c r="A26" s="62" t="s">
        <v>310</v>
      </c>
      <c r="B26" s="62" t="s">
        <v>319</v>
      </c>
      <c r="C26" s="62" t="s">
        <v>320</v>
      </c>
      <c r="D26" s="62" t="s">
        <v>69</v>
      </c>
      <c r="E26" s="62" t="s">
        <v>155</v>
      </c>
      <c r="F26" s="62" t="s">
        <v>156</v>
      </c>
      <c r="G26" s="62" t="s">
        <v>321</v>
      </c>
      <c r="H26" s="62" t="s">
        <v>80</v>
      </c>
      <c r="I26" s="17">
        <v>210000</v>
      </c>
      <c r="J26" s="17">
        <v>210000</v>
      </c>
      <c r="K26" s="17">
        <v>210000</v>
      </c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customHeight="1" ht="21.75">
      <c r="A27" s="62" t="s">
        <v>310</v>
      </c>
      <c r="B27" s="62" t="s">
        <v>319</v>
      </c>
      <c r="C27" s="62" t="s">
        <v>320</v>
      </c>
      <c r="D27" s="62" t="s">
        <v>69</v>
      </c>
      <c r="E27" s="62" t="s">
        <v>155</v>
      </c>
      <c r="F27" s="62" t="s">
        <v>156</v>
      </c>
      <c r="G27" s="62" t="s">
        <v>321</v>
      </c>
      <c r="H27" s="62" t="s">
        <v>80</v>
      </c>
      <c r="I27" s="17">
        <v>220000</v>
      </c>
      <c r="J27" s="17">
        <v>220000</v>
      </c>
      <c r="K27" s="17">
        <v>220000</v>
      </c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</row>
    <row customHeight="1" ht="21.75">
      <c r="A28" s="62" t="s">
        <v>310</v>
      </c>
      <c r="B28" s="62" t="s">
        <v>319</v>
      </c>
      <c r="C28" s="62" t="s">
        <v>320</v>
      </c>
      <c r="D28" s="62" t="s">
        <v>69</v>
      </c>
      <c r="E28" s="62" t="s">
        <v>155</v>
      </c>
      <c r="F28" s="62" t="s">
        <v>156</v>
      </c>
      <c r="G28" s="62" t="s">
        <v>321</v>
      </c>
      <c r="H28" s="62" t="s">
        <v>80</v>
      </c>
      <c r="I28" s="17">
        <v>170000</v>
      </c>
      <c r="J28" s="17">
        <v>170000</v>
      </c>
      <c r="K28" s="17">
        <v>170000</v>
      </c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</row>
    <row customHeight="1" ht="21.75">
      <c r="A29" s="62" t="s">
        <v>310</v>
      </c>
      <c r="B29" s="62" t="s">
        <v>319</v>
      </c>
      <c r="C29" s="62" t="s">
        <v>320</v>
      </c>
      <c r="D29" s="62" t="s">
        <v>69</v>
      </c>
      <c r="E29" s="62" t="s">
        <v>155</v>
      </c>
      <c r="F29" s="62" t="s">
        <v>156</v>
      </c>
      <c r="G29" s="62" t="s">
        <v>321</v>
      </c>
      <c r="H29" s="62" t="s">
        <v>80</v>
      </c>
      <c r="I29" s="17">
        <v>310000</v>
      </c>
      <c r="J29" s="17">
        <v>310000</v>
      </c>
      <c r="K29" s="17">
        <v>310000</v>
      </c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</row>
    <row customHeight="1" ht="21.75">
      <c r="A30" s="62" t="s">
        <v>310</v>
      </c>
      <c r="B30" s="62" t="s">
        <v>319</v>
      </c>
      <c r="C30" s="62" t="s">
        <v>320</v>
      </c>
      <c r="D30" s="62" t="s">
        <v>69</v>
      </c>
      <c r="E30" s="62" t="s">
        <v>155</v>
      </c>
      <c r="F30" s="62" t="s">
        <v>156</v>
      </c>
      <c r="G30" s="62" t="s">
        <v>321</v>
      </c>
      <c r="H30" s="62" t="s">
        <v>80</v>
      </c>
      <c r="I30" s="17">
        <v>84970000</v>
      </c>
      <c r="J30" s="17">
        <v>84970000</v>
      </c>
      <c r="K30" s="17">
        <v>84970000</v>
      </c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</row>
    <row customHeight="1" ht="21.75">
      <c r="A31" s="62" t="s">
        <v>310</v>
      </c>
      <c r="B31" s="62" t="s">
        <v>319</v>
      </c>
      <c r="C31" s="62" t="s">
        <v>320</v>
      </c>
      <c r="D31" s="62" t="s">
        <v>69</v>
      </c>
      <c r="E31" s="62" t="s">
        <v>155</v>
      </c>
      <c r="F31" s="62" t="s">
        <v>156</v>
      </c>
      <c r="G31" s="62" t="s">
        <v>321</v>
      </c>
      <c r="H31" s="62" t="s">
        <v>80</v>
      </c>
      <c r="I31" s="17">
        <v>60710000</v>
      </c>
      <c r="J31" s="17">
        <v>60710000</v>
      </c>
      <c r="K31" s="17">
        <v>60710000</v>
      </c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</row>
    <row customHeight="1" ht="21.75">
      <c r="A32" s="62" t="s">
        <v>310</v>
      </c>
      <c r="B32" s="62" t="s">
        <v>319</v>
      </c>
      <c r="C32" s="62" t="s">
        <v>320</v>
      </c>
      <c r="D32" s="62" t="s">
        <v>69</v>
      </c>
      <c r="E32" s="62" t="s">
        <v>155</v>
      </c>
      <c r="F32" s="62" t="s">
        <v>156</v>
      </c>
      <c r="G32" s="62" t="s">
        <v>321</v>
      </c>
      <c r="H32" s="62" t="s">
        <v>80</v>
      </c>
      <c r="I32" s="17">
        <v>220000</v>
      </c>
      <c r="J32" s="17">
        <v>220000</v>
      </c>
      <c r="K32" s="17">
        <v>220000</v>
      </c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</row>
    <row customHeight="1" ht="21.75">
      <c r="A33" s="62" t="s">
        <v>310</v>
      </c>
      <c r="B33" s="62" t="s">
        <v>319</v>
      </c>
      <c r="C33" s="62" t="s">
        <v>320</v>
      </c>
      <c r="D33" s="62" t="s">
        <v>69</v>
      </c>
      <c r="E33" s="62" t="s">
        <v>155</v>
      </c>
      <c r="F33" s="62" t="s">
        <v>156</v>
      </c>
      <c r="G33" s="62" t="s">
        <v>321</v>
      </c>
      <c r="H33" s="62" t="s">
        <v>80</v>
      </c>
      <c r="I33" s="17">
        <v>280000</v>
      </c>
      <c r="J33" s="17">
        <v>280000</v>
      </c>
      <c r="K33" s="17">
        <v>280000</v>
      </c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</row>
    <row customHeight="1" ht="21.75">
      <c r="A34" s="62" t="s">
        <v>310</v>
      </c>
      <c r="B34" s="62" t="s">
        <v>319</v>
      </c>
      <c r="C34" s="62" t="s">
        <v>320</v>
      </c>
      <c r="D34" s="62" t="s">
        <v>69</v>
      </c>
      <c r="E34" s="62" t="s">
        <v>155</v>
      </c>
      <c r="F34" s="62" t="s">
        <v>156</v>
      </c>
      <c r="G34" s="62" t="s">
        <v>321</v>
      </c>
      <c r="H34" s="62" t="s">
        <v>80</v>
      </c>
      <c r="I34" s="17">
        <v>3060000</v>
      </c>
      <c r="J34" s="17">
        <v>3060000</v>
      </c>
      <c r="K34" s="17">
        <v>3060000</v>
      </c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</row>
    <row customHeight="1" ht="21.75">
      <c r="A35" s="62" t="s">
        <v>310</v>
      </c>
      <c r="B35" s="62" t="s">
        <v>319</v>
      </c>
      <c r="C35" s="62" t="s">
        <v>320</v>
      </c>
      <c r="D35" s="62" t="s">
        <v>69</v>
      </c>
      <c r="E35" s="62" t="s">
        <v>155</v>
      </c>
      <c r="F35" s="62" t="s">
        <v>156</v>
      </c>
      <c r="G35" s="62" t="s">
        <v>321</v>
      </c>
      <c r="H35" s="62" t="s">
        <v>80</v>
      </c>
      <c r="I35" s="17">
        <v>5790000</v>
      </c>
      <c r="J35" s="17">
        <v>5790000</v>
      </c>
      <c r="K35" s="17">
        <v>5790000</v>
      </c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</row>
    <row customHeight="1" ht="21.75">
      <c r="A36" s="62" t="s">
        <v>310</v>
      </c>
      <c r="B36" s="62" t="s">
        <v>319</v>
      </c>
      <c r="C36" s="62" t="s">
        <v>320</v>
      </c>
      <c r="D36" s="62" t="s">
        <v>69</v>
      </c>
      <c r="E36" s="62" t="s">
        <v>155</v>
      </c>
      <c r="F36" s="62" t="s">
        <v>156</v>
      </c>
      <c r="G36" s="62" t="s">
        <v>321</v>
      </c>
      <c r="H36" s="62" t="s">
        <v>80</v>
      </c>
      <c r="I36" s="17">
        <v>490000</v>
      </c>
      <c r="J36" s="17">
        <v>490000</v>
      </c>
      <c r="K36" s="17">
        <v>490000</v>
      </c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</row>
    <row customHeight="1" ht="21.75">
      <c r="A37" s="62" t="s">
        <v>310</v>
      </c>
      <c r="B37" s="62" t="s">
        <v>319</v>
      </c>
      <c r="C37" s="62" t="s">
        <v>320</v>
      </c>
      <c r="D37" s="62" t="s">
        <v>69</v>
      </c>
      <c r="E37" s="62" t="s">
        <v>155</v>
      </c>
      <c r="F37" s="62" t="s">
        <v>156</v>
      </c>
      <c r="G37" s="62" t="s">
        <v>321</v>
      </c>
      <c r="H37" s="62" t="s">
        <v>80</v>
      </c>
      <c r="I37" s="17">
        <v>250000</v>
      </c>
      <c r="J37" s="17">
        <v>250000</v>
      </c>
      <c r="K37" s="17">
        <v>250000</v>
      </c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customHeight="1" ht="21.75">
      <c r="A38" s="62" t="s">
        <v>310</v>
      </c>
      <c r="B38" s="62" t="s">
        <v>319</v>
      </c>
      <c r="C38" s="62" t="s">
        <v>320</v>
      </c>
      <c r="D38" s="62" t="s">
        <v>69</v>
      </c>
      <c r="E38" s="62" t="s">
        <v>155</v>
      </c>
      <c r="F38" s="62" t="s">
        <v>156</v>
      </c>
      <c r="G38" s="62" t="s">
        <v>321</v>
      </c>
      <c r="H38" s="62" t="s">
        <v>80</v>
      </c>
      <c r="I38" s="17">
        <v>250000</v>
      </c>
      <c r="J38" s="17">
        <v>250000</v>
      </c>
      <c r="K38" s="17">
        <v>250000</v>
      </c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</row>
    <row customHeight="1" ht="21.75">
      <c r="A39" s="62" t="s">
        <v>310</v>
      </c>
      <c r="B39" s="62" t="s">
        <v>319</v>
      </c>
      <c r="C39" s="62" t="s">
        <v>320</v>
      </c>
      <c r="D39" s="62" t="s">
        <v>69</v>
      </c>
      <c r="E39" s="62" t="s">
        <v>155</v>
      </c>
      <c r="F39" s="62" t="s">
        <v>156</v>
      </c>
      <c r="G39" s="62" t="s">
        <v>321</v>
      </c>
      <c r="H39" s="62" t="s">
        <v>80</v>
      </c>
      <c r="I39" s="17">
        <v>450000</v>
      </c>
      <c r="J39" s="17">
        <v>450000</v>
      </c>
      <c r="K39" s="17">
        <v>450000</v>
      </c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</row>
    <row customHeight="1" ht="21.75">
      <c r="A40" s="62" t="s">
        <v>310</v>
      </c>
      <c r="B40" s="62" t="s">
        <v>319</v>
      </c>
      <c r="C40" s="62" t="s">
        <v>320</v>
      </c>
      <c r="D40" s="62" t="s">
        <v>69</v>
      </c>
      <c r="E40" s="62" t="s">
        <v>155</v>
      </c>
      <c r="F40" s="62" t="s">
        <v>156</v>
      </c>
      <c r="G40" s="62" t="s">
        <v>321</v>
      </c>
      <c r="H40" s="62" t="s">
        <v>80</v>
      </c>
      <c r="I40" s="17">
        <v>1170000</v>
      </c>
      <c r="J40" s="17">
        <v>1170000</v>
      </c>
      <c r="K40" s="17">
        <v>1170000</v>
      </c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</row>
    <row customHeight="1" ht="21.75">
      <c r="A41" s="62" t="s">
        <v>310</v>
      </c>
      <c r="B41" s="62" t="s">
        <v>319</v>
      </c>
      <c r="C41" s="62" t="s">
        <v>320</v>
      </c>
      <c r="D41" s="62" t="s">
        <v>69</v>
      </c>
      <c r="E41" s="62" t="s">
        <v>155</v>
      </c>
      <c r="F41" s="62" t="s">
        <v>156</v>
      </c>
      <c r="G41" s="62" t="s">
        <v>321</v>
      </c>
      <c r="H41" s="62" t="s">
        <v>80</v>
      </c>
      <c r="I41" s="17">
        <v>7900000</v>
      </c>
      <c r="J41" s="17">
        <v>7900000</v>
      </c>
      <c r="K41" s="17">
        <v>7900000</v>
      </c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</row>
    <row customHeight="1" ht="21.75">
      <c r="A42" s="62" t="s">
        <v>310</v>
      </c>
      <c r="B42" s="62" t="s">
        <v>319</v>
      </c>
      <c r="C42" s="62" t="s">
        <v>320</v>
      </c>
      <c r="D42" s="62" t="s">
        <v>69</v>
      </c>
      <c r="E42" s="62" t="s">
        <v>155</v>
      </c>
      <c r="F42" s="62" t="s">
        <v>156</v>
      </c>
      <c r="G42" s="62" t="s">
        <v>321</v>
      </c>
      <c r="H42" s="62" t="s">
        <v>80</v>
      </c>
      <c r="I42" s="17">
        <v>610000</v>
      </c>
      <c r="J42" s="17">
        <v>610000</v>
      </c>
      <c r="K42" s="17">
        <v>610000</v>
      </c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</row>
    <row customHeight="1" ht="21.75">
      <c r="A43" s="62" t="s">
        <v>310</v>
      </c>
      <c r="B43" s="62" t="s">
        <v>319</v>
      </c>
      <c r="C43" s="62" t="s">
        <v>320</v>
      </c>
      <c r="D43" s="62" t="s">
        <v>69</v>
      </c>
      <c r="E43" s="62" t="s">
        <v>155</v>
      </c>
      <c r="F43" s="62" t="s">
        <v>156</v>
      </c>
      <c r="G43" s="62" t="s">
        <v>321</v>
      </c>
      <c r="H43" s="62" t="s">
        <v>80</v>
      </c>
      <c r="I43" s="17">
        <v>2310000</v>
      </c>
      <c r="J43" s="17">
        <v>2310000</v>
      </c>
      <c r="K43" s="17">
        <v>2310000</v>
      </c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</row>
    <row customHeight="1" ht="21.75">
      <c r="A44" s="62" t="s">
        <v>310</v>
      </c>
      <c r="B44" s="62" t="s">
        <v>319</v>
      </c>
      <c r="C44" s="62" t="s">
        <v>320</v>
      </c>
      <c r="D44" s="62" t="s">
        <v>69</v>
      </c>
      <c r="E44" s="62" t="s">
        <v>155</v>
      </c>
      <c r="F44" s="62" t="s">
        <v>156</v>
      </c>
      <c r="G44" s="62" t="s">
        <v>321</v>
      </c>
      <c r="H44" s="62" t="s">
        <v>80</v>
      </c>
      <c r="I44" s="17">
        <v>260000</v>
      </c>
      <c r="J44" s="17">
        <v>260000</v>
      </c>
      <c r="K44" s="17">
        <v>260000</v>
      </c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</row>
    <row customHeight="1" ht="21.75">
      <c r="A45" s="62" t="s">
        <v>310</v>
      </c>
      <c r="B45" s="62" t="s">
        <v>319</v>
      </c>
      <c r="C45" s="62" t="s">
        <v>320</v>
      </c>
      <c r="D45" s="62" t="s">
        <v>69</v>
      </c>
      <c r="E45" s="62" t="s">
        <v>155</v>
      </c>
      <c r="F45" s="62" t="s">
        <v>156</v>
      </c>
      <c r="G45" s="62" t="s">
        <v>321</v>
      </c>
      <c r="H45" s="62" t="s">
        <v>80</v>
      </c>
      <c r="I45" s="17">
        <v>280000</v>
      </c>
      <c r="J45" s="17">
        <v>280000</v>
      </c>
      <c r="K45" s="17">
        <v>280000</v>
      </c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</row>
    <row customHeight="1" ht="21.75">
      <c r="A46" s="62" t="s">
        <v>310</v>
      </c>
      <c r="B46" s="62" t="s">
        <v>319</v>
      </c>
      <c r="C46" s="62" t="s">
        <v>320</v>
      </c>
      <c r="D46" s="62" t="s">
        <v>69</v>
      </c>
      <c r="E46" s="62" t="s">
        <v>155</v>
      </c>
      <c r="F46" s="62" t="s">
        <v>156</v>
      </c>
      <c r="G46" s="62" t="s">
        <v>321</v>
      </c>
      <c r="H46" s="62" t="s">
        <v>80</v>
      </c>
      <c r="I46" s="17">
        <v>170000</v>
      </c>
      <c r="J46" s="17">
        <v>170000</v>
      </c>
      <c r="K46" s="17">
        <v>170000</v>
      </c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</row>
    <row customHeight="1" ht="21.75">
      <c r="A47" s="62" t="s">
        <v>310</v>
      </c>
      <c r="B47" s="62" t="s">
        <v>319</v>
      </c>
      <c r="C47" s="62" t="s">
        <v>320</v>
      </c>
      <c r="D47" s="62" t="s">
        <v>69</v>
      </c>
      <c r="E47" s="62" t="s">
        <v>155</v>
      </c>
      <c r="F47" s="62" t="s">
        <v>156</v>
      </c>
      <c r="G47" s="62" t="s">
        <v>321</v>
      </c>
      <c r="H47" s="62" t="s">
        <v>80</v>
      </c>
      <c r="I47" s="17">
        <v>1070000</v>
      </c>
      <c r="J47" s="17">
        <v>1070000</v>
      </c>
      <c r="K47" s="17">
        <v>1070000</v>
      </c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customHeight="1" ht="21.75">
      <c r="A48" s="62" t="s">
        <v>310</v>
      </c>
      <c r="B48" s="62" t="s">
        <v>319</v>
      </c>
      <c r="C48" s="62" t="s">
        <v>320</v>
      </c>
      <c r="D48" s="62" t="s">
        <v>69</v>
      </c>
      <c r="E48" s="62" t="s">
        <v>155</v>
      </c>
      <c r="F48" s="62" t="s">
        <v>156</v>
      </c>
      <c r="G48" s="62" t="s">
        <v>321</v>
      </c>
      <c r="H48" s="62" t="s">
        <v>80</v>
      </c>
      <c r="I48" s="17">
        <v>260000</v>
      </c>
      <c r="J48" s="17">
        <v>260000</v>
      </c>
      <c r="K48" s="17">
        <v>260000</v>
      </c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</row>
    <row customHeight="1" ht="21.75">
      <c r="A49" s="62" t="s">
        <v>310</v>
      </c>
      <c r="B49" s="62" t="s">
        <v>319</v>
      </c>
      <c r="C49" s="62" t="s">
        <v>320</v>
      </c>
      <c r="D49" s="62" t="s">
        <v>69</v>
      </c>
      <c r="E49" s="62" t="s">
        <v>155</v>
      </c>
      <c r="F49" s="62" t="s">
        <v>156</v>
      </c>
      <c r="G49" s="62" t="s">
        <v>321</v>
      </c>
      <c r="H49" s="62" t="s">
        <v>80</v>
      </c>
      <c r="I49" s="17">
        <v>250000</v>
      </c>
      <c r="J49" s="17">
        <v>250000</v>
      </c>
      <c r="K49" s="17">
        <v>250000</v>
      </c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</row>
    <row customHeight="1" ht="21.75">
      <c r="A50" s="62" t="s">
        <v>310</v>
      </c>
      <c r="B50" s="62" t="s">
        <v>319</v>
      </c>
      <c r="C50" s="62" t="s">
        <v>320</v>
      </c>
      <c r="D50" s="62" t="s">
        <v>69</v>
      </c>
      <c r="E50" s="62" t="s">
        <v>155</v>
      </c>
      <c r="F50" s="62" t="s">
        <v>156</v>
      </c>
      <c r="G50" s="62" t="s">
        <v>321</v>
      </c>
      <c r="H50" s="62" t="s">
        <v>80</v>
      </c>
      <c r="I50" s="17">
        <v>300000</v>
      </c>
      <c r="J50" s="17">
        <v>300000</v>
      </c>
      <c r="K50" s="17">
        <v>300000</v>
      </c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</row>
    <row customHeight="1" ht="21.75">
      <c r="A51" s="62" t="s">
        <v>310</v>
      </c>
      <c r="B51" s="62" t="s">
        <v>319</v>
      </c>
      <c r="C51" s="62" t="s">
        <v>320</v>
      </c>
      <c r="D51" s="62" t="s">
        <v>69</v>
      </c>
      <c r="E51" s="62" t="s">
        <v>155</v>
      </c>
      <c r="F51" s="62" t="s">
        <v>156</v>
      </c>
      <c r="G51" s="62" t="s">
        <v>321</v>
      </c>
      <c r="H51" s="62" t="s">
        <v>80</v>
      </c>
      <c r="I51" s="17">
        <v>250000</v>
      </c>
      <c r="J51" s="17">
        <v>250000</v>
      </c>
      <c r="K51" s="17">
        <v>250000</v>
      </c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</row>
    <row customHeight="1" ht="21.75">
      <c r="A52" s="62" t="s">
        <v>310</v>
      </c>
      <c r="B52" s="62" t="s">
        <v>319</v>
      </c>
      <c r="C52" s="62" t="s">
        <v>320</v>
      </c>
      <c r="D52" s="62" t="s">
        <v>69</v>
      </c>
      <c r="E52" s="62" t="s">
        <v>155</v>
      </c>
      <c r="F52" s="62" t="s">
        <v>156</v>
      </c>
      <c r="G52" s="62" t="s">
        <v>321</v>
      </c>
      <c r="H52" s="62" t="s">
        <v>80</v>
      </c>
      <c r="I52" s="17">
        <v>510000</v>
      </c>
      <c r="J52" s="17">
        <v>510000</v>
      </c>
      <c r="K52" s="17">
        <v>510000</v>
      </c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</row>
    <row customHeight="1" ht="21.75">
      <c r="A53" s="62" t="s">
        <v>310</v>
      </c>
      <c r="B53" s="62" t="s">
        <v>319</v>
      </c>
      <c r="C53" s="62" t="s">
        <v>320</v>
      </c>
      <c r="D53" s="62" t="s">
        <v>69</v>
      </c>
      <c r="E53" s="62" t="s">
        <v>155</v>
      </c>
      <c r="F53" s="62" t="s">
        <v>156</v>
      </c>
      <c r="G53" s="62" t="s">
        <v>321</v>
      </c>
      <c r="H53" s="62" t="s">
        <v>80</v>
      </c>
      <c r="I53" s="17">
        <v>860000</v>
      </c>
      <c r="J53" s="17">
        <v>860000</v>
      </c>
      <c r="K53" s="17">
        <v>860000</v>
      </c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</row>
    <row customHeight="1" ht="21.75">
      <c r="A54" s="62" t="s">
        <v>310</v>
      </c>
      <c r="B54" s="62" t="s">
        <v>319</v>
      </c>
      <c r="C54" s="62" t="s">
        <v>320</v>
      </c>
      <c r="D54" s="62" t="s">
        <v>69</v>
      </c>
      <c r="E54" s="62" t="s">
        <v>155</v>
      </c>
      <c r="F54" s="62" t="s">
        <v>156</v>
      </c>
      <c r="G54" s="62" t="s">
        <v>321</v>
      </c>
      <c r="H54" s="62" t="s">
        <v>80</v>
      </c>
      <c r="I54" s="17">
        <v>4300000</v>
      </c>
      <c r="J54" s="17">
        <v>4300000</v>
      </c>
      <c r="K54" s="17">
        <v>4300000</v>
      </c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</row>
    <row customHeight="1" ht="21.75">
      <c r="A55" s="62" t="s">
        <v>310</v>
      </c>
      <c r="B55" s="62" t="s">
        <v>319</v>
      </c>
      <c r="C55" s="62" t="s">
        <v>320</v>
      </c>
      <c r="D55" s="62" t="s">
        <v>69</v>
      </c>
      <c r="E55" s="62" t="s">
        <v>155</v>
      </c>
      <c r="F55" s="62" t="s">
        <v>156</v>
      </c>
      <c r="G55" s="62" t="s">
        <v>321</v>
      </c>
      <c r="H55" s="62" t="s">
        <v>80</v>
      </c>
      <c r="I55" s="17">
        <v>4760000</v>
      </c>
      <c r="J55" s="17">
        <v>4760000</v>
      </c>
      <c r="K55" s="17">
        <v>4760000</v>
      </c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</row>
    <row customHeight="1" ht="21.75">
      <c r="A56" s="62" t="s">
        <v>310</v>
      </c>
      <c r="B56" s="62" t="s">
        <v>319</v>
      </c>
      <c r="C56" s="62" t="s">
        <v>320</v>
      </c>
      <c r="D56" s="62" t="s">
        <v>69</v>
      </c>
      <c r="E56" s="62" t="s">
        <v>155</v>
      </c>
      <c r="F56" s="62" t="s">
        <v>156</v>
      </c>
      <c r="G56" s="62" t="s">
        <v>321</v>
      </c>
      <c r="H56" s="62" t="s">
        <v>80</v>
      </c>
      <c r="I56" s="17">
        <v>220000</v>
      </c>
      <c r="J56" s="17">
        <v>220000</v>
      </c>
      <c r="K56" s="17">
        <v>220000</v>
      </c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</row>
    <row customHeight="1" ht="21.75">
      <c r="A57" s="62" t="s">
        <v>310</v>
      </c>
      <c r="B57" s="62" t="s">
        <v>319</v>
      </c>
      <c r="C57" s="62" t="s">
        <v>320</v>
      </c>
      <c r="D57" s="62" t="s">
        <v>69</v>
      </c>
      <c r="E57" s="62" t="s">
        <v>155</v>
      </c>
      <c r="F57" s="62" t="s">
        <v>156</v>
      </c>
      <c r="G57" s="62" t="s">
        <v>321</v>
      </c>
      <c r="H57" s="62" t="s">
        <v>80</v>
      </c>
      <c r="I57" s="17">
        <v>150000</v>
      </c>
      <c r="J57" s="17">
        <v>150000</v>
      </c>
      <c r="K57" s="17">
        <v>150000</v>
      </c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</row>
    <row customHeight="1" ht="21.75">
      <c r="A58" s="62" t="s">
        <v>310</v>
      </c>
      <c r="B58" s="62" t="s">
        <v>319</v>
      </c>
      <c r="C58" s="62" t="s">
        <v>320</v>
      </c>
      <c r="D58" s="62" t="s">
        <v>69</v>
      </c>
      <c r="E58" s="62" t="s">
        <v>155</v>
      </c>
      <c r="F58" s="62" t="s">
        <v>156</v>
      </c>
      <c r="G58" s="62" t="s">
        <v>321</v>
      </c>
      <c r="H58" s="62" t="s">
        <v>80</v>
      </c>
      <c r="I58" s="17">
        <v>1240000</v>
      </c>
      <c r="J58" s="17">
        <v>1240000</v>
      </c>
      <c r="K58" s="17">
        <v>1240000</v>
      </c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</row>
    <row customHeight="1" ht="21.75">
      <c r="A59" s="62" t="s">
        <v>310</v>
      </c>
      <c r="B59" s="62" t="s">
        <v>319</v>
      </c>
      <c r="C59" s="62" t="s">
        <v>320</v>
      </c>
      <c r="D59" s="62" t="s">
        <v>69</v>
      </c>
      <c r="E59" s="62" t="s">
        <v>155</v>
      </c>
      <c r="F59" s="62" t="s">
        <v>156</v>
      </c>
      <c r="G59" s="62" t="s">
        <v>321</v>
      </c>
      <c r="H59" s="62" t="s">
        <v>80</v>
      </c>
      <c r="I59" s="17">
        <v>850000</v>
      </c>
      <c r="J59" s="17">
        <v>850000</v>
      </c>
      <c r="K59" s="17">
        <v>850000</v>
      </c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</row>
    <row customHeight="1" ht="21.75">
      <c r="A60" s="62" t="s">
        <v>310</v>
      </c>
      <c r="B60" s="62" t="s">
        <v>319</v>
      </c>
      <c r="C60" s="62" t="s">
        <v>320</v>
      </c>
      <c r="D60" s="62" t="s">
        <v>69</v>
      </c>
      <c r="E60" s="62" t="s">
        <v>155</v>
      </c>
      <c r="F60" s="62" t="s">
        <v>156</v>
      </c>
      <c r="G60" s="62" t="s">
        <v>321</v>
      </c>
      <c r="H60" s="62" t="s">
        <v>80</v>
      </c>
      <c r="I60" s="17">
        <v>2980000</v>
      </c>
      <c r="J60" s="17">
        <v>2980000</v>
      </c>
      <c r="K60" s="17">
        <v>2980000</v>
      </c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</row>
    <row customHeight="1" ht="21.75">
      <c r="A61" s="62" t="s">
        <v>310</v>
      </c>
      <c r="B61" s="62" t="s">
        <v>319</v>
      </c>
      <c r="C61" s="62" t="s">
        <v>320</v>
      </c>
      <c r="D61" s="62" t="s">
        <v>69</v>
      </c>
      <c r="E61" s="62" t="s">
        <v>155</v>
      </c>
      <c r="F61" s="62" t="s">
        <v>156</v>
      </c>
      <c r="G61" s="62" t="s">
        <v>321</v>
      </c>
      <c r="H61" s="62" t="s">
        <v>80</v>
      </c>
      <c r="I61" s="17">
        <v>8220000</v>
      </c>
      <c r="J61" s="17">
        <v>8220000</v>
      </c>
      <c r="K61" s="17">
        <v>8220000</v>
      </c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</row>
    <row customHeight="1" ht="21.75">
      <c r="A62" s="62" t="s">
        <v>310</v>
      </c>
      <c r="B62" s="62" t="s">
        <v>319</v>
      </c>
      <c r="C62" s="62" t="s">
        <v>320</v>
      </c>
      <c r="D62" s="62" t="s">
        <v>69</v>
      </c>
      <c r="E62" s="62" t="s">
        <v>155</v>
      </c>
      <c r="F62" s="62" t="s">
        <v>156</v>
      </c>
      <c r="G62" s="62" t="s">
        <v>321</v>
      </c>
      <c r="H62" s="62" t="s">
        <v>80</v>
      </c>
      <c r="I62" s="17">
        <v>300000</v>
      </c>
      <c r="J62" s="17">
        <v>300000</v>
      </c>
      <c r="K62" s="17">
        <v>300000</v>
      </c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</row>
    <row customHeight="1" ht="21.75">
      <c r="A63" s="62" t="s">
        <v>310</v>
      </c>
      <c r="B63" s="62" t="s">
        <v>319</v>
      </c>
      <c r="C63" s="62" t="s">
        <v>320</v>
      </c>
      <c r="D63" s="62" t="s">
        <v>69</v>
      </c>
      <c r="E63" s="62" t="s">
        <v>155</v>
      </c>
      <c r="F63" s="62" t="s">
        <v>156</v>
      </c>
      <c r="G63" s="62" t="s">
        <v>321</v>
      </c>
      <c r="H63" s="62" t="s">
        <v>80</v>
      </c>
      <c r="I63" s="17">
        <v>210000</v>
      </c>
      <c r="J63" s="17">
        <v>210000</v>
      </c>
      <c r="K63" s="17">
        <v>210000</v>
      </c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</row>
    <row customHeight="1" ht="21.75">
      <c r="A64" s="62" t="s">
        <v>310</v>
      </c>
      <c r="B64" s="62" t="s">
        <v>319</v>
      </c>
      <c r="C64" s="62" t="s">
        <v>320</v>
      </c>
      <c r="D64" s="62" t="s">
        <v>69</v>
      </c>
      <c r="E64" s="62" t="s">
        <v>155</v>
      </c>
      <c r="F64" s="62" t="s">
        <v>156</v>
      </c>
      <c r="G64" s="62" t="s">
        <v>321</v>
      </c>
      <c r="H64" s="62" t="s">
        <v>80</v>
      </c>
      <c r="I64" s="17">
        <v>660000</v>
      </c>
      <c r="J64" s="17">
        <v>660000</v>
      </c>
      <c r="K64" s="17">
        <v>660000</v>
      </c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</row>
    <row customHeight="1" ht="21.75">
      <c r="A65" s="62" t="s">
        <v>310</v>
      </c>
      <c r="B65" s="62" t="s">
        <v>319</v>
      </c>
      <c r="C65" s="62" t="s">
        <v>320</v>
      </c>
      <c r="D65" s="62" t="s">
        <v>69</v>
      </c>
      <c r="E65" s="62" t="s">
        <v>155</v>
      </c>
      <c r="F65" s="62" t="s">
        <v>156</v>
      </c>
      <c r="G65" s="62" t="s">
        <v>321</v>
      </c>
      <c r="H65" s="62" t="s">
        <v>80</v>
      </c>
      <c r="I65" s="17">
        <v>330000</v>
      </c>
      <c r="J65" s="17">
        <v>330000</v>
      </c>
      <c r="K65" s="17">
        <v>330000</v>
      </c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</row>
    <row customHeight="1" ht="21.75">
      <c r="A66" s="62" t="s">
        <v>310</v>
      </c>
      <c r="B66" s="62" t="s">
        <v>319</v>
      </c>
      <c r="C66" s="62" t="s">
        <v>320</v>
      </c>
      <c r="D66" s="62" t="s">
        <v>69</v>
      </c>
      <c r="E66" s="62" t="s">
        <v>155</v>
      </c>
      <c r="F66" s="62" t="s">
        <v>156</v>
      </c>
      <c r="G66" s="62" t="s">
        <v>321</v>
      </c>
      <c r="H66" s="62" t="s">
        <v>80</v>
      </c>
      <c r="I66" s="17">
        <v>1260000</v>
      </c>
      <c r="J66" s="17">
        <v>1260000</v>
      </c>
      <c r="K66" s="17">
        <v>1260000</v>
      </c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</row>
    <row customHeight="1" ht="21.75">
      <c r="A67" s="62" t="s">
        <v>310</v>
      </c>
      <c r="B67" s="62" t="s">
        <v>319</v>
      </c>
      <c r="C67" s="62" t="s">
        <v>320</v>
      </c>
      <c r="D67" s="62" t="s">
        <v>69</v>
      </c>
      <c r="E67" s="62" t="s">
        <v>155</v>
      </c>
      <c r="F67" s="62" t="s">
        <v>156</v>
      </c>
      <c r="G67" s="62" t="s">
        <v>321</v>
      </c>
      <c r="H67" s="62" t="s">
        <v>80</v>
      </c>
      <c r="I67" s="17">
        <v>320000</v>
      </c>
      <c r="J67" s="17">
        <v>320000</v>
      </c>
      <c r="K67" s="17">
        <v>320000</v>
      </c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</row>
    <row customHeight="1" ht="21.75">
      <c r="A68" s="62" t="s">
        <v>310</v>
      </c>
      <c r="B68" s="62" t="s">
        <v>319</v>
      </c>
      <c r="C68" s="62" t="s">
        <v>320</v>
      </c>
      <c r="D68" s="62" t="s">
        <v>69</v>
      </c>
      <c r="E68" s="62" t="s">
        <v>155</v>
      </c>
      <c r="F68" s="62" t="s">
        <v>156</v>
      </c>
      <c r="G68" s="62" t="s">
        <v>321</v>
      </c>
      <c r="H68" s="62" t="s">
        <v>80</v>
      </c>
      <c r="I68" s="17">
        <v>1870000</v>
      </c>
      <c r="J68" s="17">
        <v>1870000</v>
      </c>
      <c r="K68" s="17">
        <v>1870000</v>
      </c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</row>
    <row customHeight="1" ht="21.75">
      <c r="A69" s="62" t="s">
        <v>310</v>
      </c>
      <c r="B69" s="62" t="s">
        <v>319</v>
      </c>
      <c r="C69" s="62" t="s">
        <v>320</v>
      </c>
      <c r="D69" s="62" t="s">
        <v>69</v>
      </c>
      <c r="E69" s="62" t="s">
        <v>155</v>
      </c>
      <c r="F69" s="62" t="s">
        <v>156</v>
      </c>
      <c r="G69" s="62" t="s">
        <v>321</v>
      </c>
      <c r="H69" s="62" t="s">
        <v>80</v>
      </c>
      <c r="I69" s="17">
        <v>260000</v>
      </c>
      <c r="J69" s="17">
        <v>260000</v>
      </c>
      <c r="K69" s="17">
        <v>260000</v>
      </c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</row>
    <row customHeight="1" ht="21.75">
      <c r="A70" s="62" t="s">
        <v>310</v>
      </c>
      <c r="B70" s="62" t="s">
        <v>319</v>
      </c>
      <c r="C70" s="62" t="s">
        <v>320</v>
      </c>
      <c r="D70" s="62" t="s">
        <v>69</v>
      </c>
      <c r="E70" s="62" t="s">
        <v>155</v>
      </c>
      <c r="F70" s="62" t="s">
        <v>156</v>
      </c>
      <c r="G70" s="62" t="s">
        <v>321</v>
      </c>
      <c r="H70" s="62" t="s">
        <v>80</v>
      </c>
      <c r="I70" s="17">
        <v>260000</v>
      </c>
      <c r="J70" s="17">
        <v>260000</v>
      </c>
      <c r="K70" s="17">
        <v>260000</v>
      </c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</row>
    <row customHeight="1" ht="21.75">
      <c r="A71" s="62" t="s">
        <v>310</v>
      </c>
      <c r="B71" s="62" t="s">
        <v>319</v>
      </c>
      <c r="C71" s="62" t="s">
        <v>320</v>
      </c>
      <c r="D71" s="62" t="s">
        <v>69</v>
      </c>
      <c r="E71" s="62" t="s">
        <v>155</v>
      </c>
      <c r="F71" s="62" t="s">
        <v>156</v>
      </c>
      <c r="G71" s="62" t="s">
        <v>321</v>
      </c>
      <c r="H71" s="62" t="s">
        <v>80</v>
      </c>
      <c r="I71" s="17">
        <v>250000</v>
      </c>
      <c r="J71" s="17">
        <v>250000</v>
      </c>
      <c r="K71" s="17">
        <v>250000</v>
      </c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</row>
    <row customHeight="1" ht="21.75">
      <c r="A72" s="62" t="s">
        <v>310</v>
      </c>
      <c r="B72" s="62" t="s">
        <v>319</v>
      </c>
      <c r="C72" s="62" t="s">
        <v>320</v>
      </c>
      <c r="D72" s="62" t="s">
        <v>69</v>
      </c>
      <c r="E72" s="62" t="s">
        <v>155</v>
      </c>
      <c r="F72" s="62" t="s">
        <v>156</v>
      </c>
      <c r="G72" s="62" t="s">
        <v>321</v>
      </c>
      <c r="H72" s="62" t="s">
        <v>80</v>
      </c>
      <c r="I72" s="17">
        <v>280000</v>
      </c>
      <c r="J72" s="17">
        <v>280000</v>
      </c>
      <c r="K72" s="17">
        <v>280000</v>
      </c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</row>
    <row customHeight="1" ht="21.75">
      <c r="A73" s="62" t="s">
        <v>310</v>
      </c>
      <c r="B73" s="62" t="s">
        <v>319</v>
      </c>
      <c r="C73" s="62" t="s">
        <v>320</v>
      </c>
      <c r="D73" s="62" t="s">
        <v>69</v>
      </c>
      <c r="E73" s="62" t="s">
        <v>155</v>
      </c>
      <c r="F73" s="62" t="s">
        <v>156</v>
      </c>
      <c r="G73" s="62" t="s">
        <v>321</v>
      </c>
      <c r="H73" s="62" t="s">
        <v>80</v>
      </c>
      <c r="I73" s="17">
        <v>1710000</v>
      </c>
      <c r="J73" s="17">
        <v>1710000</v>
      </c>
      <c r="K73" s="17">
        <v>1710000</v>
      </c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</row>
    <row customHeight="1" ht="21.75">
      <c r="A74" s="62" t="s">
        <v>310</v>
      </c>
      <c r="B74" s="62" t="s">
        <v>319</v>
      </c>
      <c r="C74" s="62" t="s">
        <v>320</v>
      </c>
      <c r="D74" s="62" t="s">
        <v>69</v>
      </c>
      <c r="E74" s="62" t="s">
        <v>155</v>
      </c>
      <c r="F74" s="62" t="s">
        <v>156</v>
      </c>
      <c r="G74" s="62" t="s">
        <v>321</v>
      </c>
      <c r="H74" s="62" t="s">
        <v>80</v>
      </c>
      <c r="I74" s="17">
        <v>3820000</v>
      </c>
      <c r="J74" s="17">
        <v>3820000</v>
      </c>
      <c r="K74" s="17">
        <v>3820000</v>
      </c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</row>
    <row customHeight="1" ht="21.75">
      <c r="A75" s="62" t="s">
        <v>310</v>
      </c>
      <c r="B75" s="62" t="s">
        <v>319</v>
      </c>
      <c r="C75" s="62" t="s">
        <v>320</v>
      </c>
      <c r="D75" s="62" t="s">
        <v>69</v>
      </c>
      <c r="E75" s="62" t="s">
        <v>155</v>
      </c>
      <c r="F75" s="62" t="s">
        <v>156</v>
      </c>
      <c r="G75" s="62" t="s">
        <v>321</v>
      </c>
      <c r="H75" s="62" t="s">
        <v>80</v>
      </c>
      <c r="I75" s="17">
        <v>260000</v>
      </c>
      <c r="J75" s="17">
        <v>260000</v>
      </c>
      <c r="K75" s="17">
        <v>260000</v>
      </c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</row>
    <row customHeight="1" ht="21.75">
      <c r="A76" s="62" t="s">
        <v>310</v>
      </c>
      <c r="B76" s="62" t="s">
        <v>319</v>
      </c>
      <c r="C76" s="62" t="s">
        <v>320</v>
      </c>
      <c r="D76" s="62" t="s">
        <v>69</v>
      </c>
      <c r="E76" s="62" t="s">
        <v>155</v>
      </c>
      <c r="F76" s="62" t="s">
        <v>156</v>
      </c>
      <c r="G76" s="62" t="s">
        <v>321</v>
      </c>
      <c r="H76" s="62" t="s">
        <v>80</v>
      </c>
      <c r="I76" s="17">
        <v>8220000</v>
      </c>
      <c r="J76" s="17">
        <v>8220000</v>
      </c>
      <c r="K76" s="17">
        <v>8220000</v>
      </c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</row>
    <row customHeight="1" ht="21.75">
      <c r="A77" s="62" t="s">
        <v>310</v>
      </c>
      <c r="B77" s="62" t="s">
        <v>319</v>
      </c>
      <c r="C77" s="62" t="s">
        <v>320</v>
      </c>
      <c r="D77" s="62" t="s">
        <v>69</v>
      </c>
      <c r="E77" s="62" t="s">
        <v>155</v>
      </c>
      <c r="F77" s="62" t="s">
        <v>156</v>
      </c>
      <c r="G77" s="62" t="s">
        <v>321</v>
      </c>
      <c r="H77" s="62" t="s">
        <v>80</v>
      </c>
      <c r="I77" s="17">
        <v>7900000</v>
      </c>
      <c r="J77" s="17">
        <v>7900000</v>
      </c>
      <c r="K77" s="17">
        <v>7900000</v>
      </c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</row>
    <row customHeight="1" ht="21.75">
      <c r="A78" s="62" t="s">
        <v>310</v>
      </c>
      <c r="B78" s="62" t="s">
        <v>319</v>
      </c>
      <c r="C78" s="62" t="s">
        <v>320</v>
      </c>
      <c r="D78" s="62" t="s">
        <v>69</v>
      </c>
      <c r="E78" s="62" t="s">
        <v>155</v>
      </c>
      <c r="F78" s="62" t="s">
        <v>156</v>
      </c>
      <c r="G78" s="62" t="s">
        <v>321</v>
      </c>
      <c r="H78" s="62" t="s">
        <v>80</v>
      </c>
      <c r="I78" s="17">
        <v>33050000</v>
      </c>
      <c r="J78" s="17">
        <v>33050000</v>
      </c>
      <c r="K78" s="17">
        <v>33050000</v>
      </c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</row>
    <row customHeight="1" ht="21.75">
      <c r="A79" s="62" t="s">
        <v>310</v>
      </c>
      <c r="B79" s="62" t="s">
        <v>319</v>
      </c>
      <c r="C79" s="62" t="s">
        <v>320</v>
      </c>
      <c r="D79" s="62" t="s">
        <v>69</v>
      </c>
      <c r="E79" s="62" t="s">
        <v>155</v>
      </c>
      <c r="F79" s="62" t="s">
        <v>156</v>
      </c>
      <c r="G79" s="62" t="s">
        <v>321</v>
      </c>
      <c r="H79" s="62" t="s">
        <v>80</v>
      </c>
      <c r="I79" s="17">
        <v>860000</v>
      </c>
      <c r="J79" s="17">
        <v>860000</v>
      </c>
      <c r="K79" s="17">
        <v>860000</v>
      </c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</row>
    <row customHeight="1" ht="21.75">
      <c r="A80" s="62" t="s">
        <v>310</v>
      </c>
      <c r="B80" s="62" t="s">
        <v>319</v>
      </c>
      <c r="C80" s="62" t="s">
        <v>320</v>
      </c>
      <c r="D80" s="62" t="s">
        <v>69</v>
      </c>
      <c r="E80" s="62" t="s">
        <v>155</v>
      </c>
      <c r="F80" s="62" t="s">
        <v>156</v>
      </c>
      <c r="G80" s="62" t="s">
        <v>321</v>
      </c>
      <c r="H80" s="62" t="s">
        <v>80</v>
      </c>
      <c r="I80" s="17">
        <v>1140000</v>
      </c>
      <c r="J80" s="17">
        <v>1140000</v>
      </c>
      <c r="K80" s="17">
        <v>1140000</v>
      </c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</row>
    <row customHeight="1" ht="21.75">
      <c r="A81" s="62" t="s">
        <v>310</v>
      </c>
      <c r="B81" s="62" t="s">
        <v>319</v>
      </c>
      <c r="C81" s="62" t="s">
        <v>320</v>
      </c>
      <c r="D81" s="62" t="s">
        <v>69</v>
      </c>
      <c r="E81" s="62" t="s">
        <v>155</v>
      </c>
      <c r="F81" s="62" t="s">
        <v>156</v>
      </c>
      <c r="G81" s="62" t="s">
        <v>321</v>
      </c>
      <c r="H81" s="62" t="s">
        <v>80</v>
      </c>
      <c r="I81" s="17">
        <v>3430000</v>
      </c>
      <c r="J81" s="17">
        <v>3430000</v>
      </c>
      <c r="K81" s="17">
        <v>3430000</v>
      </c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</row>
    <row customHeight="1" ht="21.75">
      <c r="A82" s="62" t="s">
        <v>310</v>
      </c>
      <c r="B82" s="62" t="s">
        <v>319</v>
      </c>
      <c r="C82" s="62" t="s">
        <v>320</v>
      </c>
      <c r="D82" s="62" t="s">
        <v>69</v>
      </c>
      <c r="E82" s="62" t="s">
        <v>155</v>
      </c>
      <c r="F82" s="62" t="s">
        <v>156</v>
      </c>
      <c r="G82" s="62" t="s">
        <v>321</v>
      </c>
      <c r="H82" s="62" t="s">
        <v>80</v>
      </c>
      <c r="I82" s="17">
        <v>210000</v>
      </c>
      <c r="J82" s="17">
        <v>210000</v>
      </c>
      <c r="K82" s="17">
        <v>210000</v>
      </c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</row>
    <row customHeight="1" ht="21.75">
      <c r="A83" s="62" t="s">
        <v>310</v>
      </c>
      <c r="B83" s="62" t="s">
        <v>319</v>
      </c>
      <c r="C83" s="62" t="s">
        <v>320</v>
      </c>
      <c r="D83" s="62" t="s">
        <v>69</v>
      </c>
      <c r="E83" s="62" t="s">
        <v>155</v>
      </c>
      <c r="F83" s="62" t="s">
        <v>156</v>
      </c>
      <c r="G83" s="62" t="s">
        <v>321</v>
      </c>
      <c r="H83" s="62" t="s">
        <v>80</v>
      </c>
      <c r="I83" s="17">
        <v>260000</v>
      </c>
      <c r="J83" s="17">
        <v>260000</v>
      </c>
      <c r="K83" s="17">
        <v>260000</v>
      </c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</row>
    <row customHeight="1" ht="21.75">
      <c r="A84" s="62" t="s">
        <v>310</v>
      </c>
      <c r="B84" s="62" t="s">
        <v>319</v>
      </c>
      <c r="C84" s="62" t="s">
        <v>320</v>
      </c>
      <c r="D84" s="62" t="s">
        <v>69</v>
      </c>
      <c r="E84" s="62" t="s">
        <v>155</v>
      </c>
      <c r="F84" s="62" t="s">
        <v>156</v>
      </c>
      <c r="G84" s="62" t="s">
        <v>321</v>
      </c>
      <c r="H84" s="62" t="s">
        <v>80</v>
      </c>
      <c r="I84" s="17">
        <v>250000</v>
      </c>
      <c r="J84" s="17">
        <v>250000</v>
      </c>
      <c r="K84" s="17">
        <v>250000</v>
      </c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</row>
    <row customHeight="1" ht="21.75">
      <c r="A85" s="62" t="s">
        <v>310</v>
      </c>
      <c r="B85" s="62" t="s">
        <v>319</v>
      </c>
      <c r="C85" s="62" t="s">
        <v>320</v>
      </c>
      <c r="D85" s="62" t="s">
        <v>69</v>
      </c>
      <c r="E85" s="62" t="s">
        <v>155</v>
      </c>
      <c r="F85" s="62" t="s">
        <v>156</v>
      </c>
      <c r="G85" s="62" t="s">
        <v>321</v>
      </c>
      <c r="H85" s="62" t="s">
        <v>80</v>
      </c>
      <c r="I85" s="17">
        <v>500000</v>
      </c>
      <c r="J85" s="17">
        <v>500000</v>
      </c>
      <c r="K85" s="17">
        <v>500000</v>
      </c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</row>
    <row customHeight="1" ht="21.75">
      <c r="A86" s="62" t="s">
        <v>310</v>
      </c>
      <c r="B86" s="62" t="s">
        <v>319</v>
      </c>
      <c r="C86" s="62" t="s">
        <v>320</v>
      </c>
      <c r="D86" s="62" t="s">
        <v>69</v>
      </c>
      <c r="E86" s="62" t="s">
        <v>155</v>
      </c>
      <c r="F86" s="62" t="s">
        <v>156</v>
      </c>
      <c r="G86" s="62" t="s">
        <v>321</v>
      </c>
      <c r="H86" s="62" t="s">
        <v>80</v>
      </c>
      <c r="I86" s="17">
        <v>250000</v>
      </c>
      <c r="J86" s="17">
        <v>250000</v>
      </c>
      <c r="K86" s="17">
        <v>250000</v>
      </c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</row>
    <row customHeight="1" ht="21.75">
      <c r="A87" s="62" t="s">
        <v>310</v>
      </c>
      <c r="B87" s="62" t="s">
        <v>319</v>
      </c>
      <c r="C87" s="62" t="s">
        <v>320</v>
      </c>
      <c r="D87" s="62" t="s">
        <v>69</v>
      </c>
      <c r="E87" s="62" t="s">
        <v>155</v>
      </c>
      <c r="F87" s="62" t="s">
        <v>156</v>
      </c>
      <c r="G87" s="62" t="s">
        <v>321</v>
      </c>
      <c r="H87" s="62" t="s">
        <v>80</v>
      </c>
      <c r="I87" s="17">
        <v>210000</v>
      </c>
      <c r="J87" s="17">
        <v>210000</v>
      </c>
      <c r="K87" s="17">
        <v>210000</v>
      </c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</row>
    <row customHeight="1" ht="21.75">
      <c r="A88" s="62" t="s">
        <v>310</v>
      </c>
      <c r="B88" s="62" t="s">
        <v>319</v>
      </c>
      <c r="C88" s="62" t="s">
        <v>320</v>
      </c>
      <c r="D88" s="62" t="s">
        <v>69</v>
      </c>
      <c r="E88" s="62" t="s">
        <v>155</v>
      </c>
      <c r="F88" s="62" t="s">
        <v>156</v>
      </c>
      <c r="G88" s="62" t="s">
        <v>321</v>
      </c>
      <c r="H88" s="62" t="s">
        <v>80</v>
      </c>
      <c r="I88" s="17">
        <v>260000</v>
      </c>
      <c r="J88" s="17">
        <v>260000</v>
      </c>
      <c r="K88" s="17">
        <v>260000</v>
      </c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</row>
    <row customHeight="1" ht="21.75">
      <c r="A89" s="62" t="s">
        <v>310</v>
      </c>
      <c r="B89" s="62" t="s">
        <v>322</v>
      </c>
      <c r="C89" s="62" t="s">
        <v>323</v>
      </c>
      <c r="D89" s="62" t="s">
        <v>69</v>
      </c>
      <c r="E89" s="62" t="s">
        <v>120</v>
      </c>
      <c r="F89" s="62" t="s">
        <v>121</v>
      </c>
      <c r="G89" s="62" t="s">
        <v>321</v>
      </c>
      <c r="H89" s="62" t="s">
        <v>80</v>
      </c>
      <c r="I89" s="17">
        <v>100000000</v>
      </c>
      <c r="J89" s="17"/>
      <c r="K89" s="17"/>
      <c r="L89" s="17">
        <v>100000000</v>
      </c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</row>
    <row customHeight="1" ht="21.75">
      <c r="A90" s="62" t="s">
        <v>310</v>
      </c>
      <c r="B90" s="62" t="s">
        <v>324</v>
      </c>
      <c r="C90" s="62" t="s">
        <v>325</v>
      </c>
      <c r="D90" s="62" t="s">
        <v>69</v>
      </c>
      <c r="E90" s="62" t="s">
        <v>120</v>
      </c>
      <c r="F90" s="62" t="s">
        <v>121</v>
      </c>
      <c r="G90" s="62" t="s">
        <v>321</v>
      </c>
      <c r="H90" s="62" t="s">
        <v>80</v>
      </c>
      <c r="I90" s="17">
        <v>100000000</v>
      </c>
      <c r="J90" s="17"/>
      <c r="K90" s="17"/>
      <c r="L90" s="17">
        <v>100000000</v>
      </c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</row>
    <row customHeight="1" ht="18.75">
      <c r="A91" s="121" t="s">
        <v>195</v>
      </c>
      <c r="B91" s="135"/>
      <c r="C91" s="135"/>
      <c r="D91" s="135"/>
      <c r="E91" s="135"/>
      <c r="F91" s="135"/>
      <c r="G91" s="135"/>
      <c r="H91" s="60"/>
      <c r="I91" s="17">
        <v>589204736.6</v>
      </c>
      <c r="J91" s="17">
        <v>289204736.6</v>
      </c>
      <c r="K91" s="17">
        <v>289204736.6</v>
      </c>
      <c r="L91" s="17">
        <v>300000000</v>
      </c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</row>
  </sheetData>
  <mergeCells count="28">
    <mergeCell ref="A91:H91"/>
    <mergeCell ref="U5:U7"/>
    <mergeCell ref="B4:B7"/>
    <mergeCell ref="J5:K6"/>
    <mergeCell ref="A2:W2"/>
    <mergeCell ref="F4:F7"/>
    <mergeCell ref="A4:A7"/>
    <mergeCell ref="C4:C7"/>
    <mergeCell ref="A3:H3"/>
    <mergeCell ref="D4:D7"/>
    <mergeCell ref="G4:G7"/>
    <mergeCell ref="H4:H7"/>
    <mergeCell ref="I4:I7"/>
    <mergeCell ref="L5:L7"/>
    <mergeCell ref="E4:E7"/>
    <mergeCell ref="M5:M7"/>
    <mergeCell ref="J4:M4"/>
    <mergeCell ref="N4:P4"/>
    <mergeCell ref="N5:N7"/>
    <mergeCell ref="O5:O7"/>
    <mergeCell ref="P5:P7"/>
    <mergeCell ref="Q4:Q7"/>
    <mergeCell ref="R4:W4"/>
    <mergeCell ref="R5:R7"/>
    <mergeCell ref="S5:S7"/>
    <mergeCell ref="T5:T7"/>
    <mergeCell ref="V5:V7"/>
    <mergeCell ref="W5:W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E902968-C6A4-4F4A-A751-31793868154E}" mc:Ignorable="x14ac xr xr2 xr3">
  <sheetPr>
    <outlinePr summaryRight="0"/>
    <pageSetUpPr fitToPage="1"/>
  </sheetPr>
  <dimension ref="A1:J49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8">
      <c r="J1" s="99" t="s">
        <v>326</v>
      </c>
    </row>
    <row customHeight="1" ht="39.75">
      <c r="A2" s="136">
        <f>"2026"&amp;"年部门项目支出绩效目标表"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"单位名称："&amp;"昆明市水务局"</f>
      </c>
    </row>
    <row customHeight="1" ht="44.25">
      <c r="A4" s="133" t="s">
        <v>327</v>
      </c>
      <c r="B4" s="133" t="s">
        <v>328</v>
      </c>
      <c r="C4" s="133" t="s">
        <v>329</v>
      </c>
      <c r="D4" s="133" t="s">
        <v>330</v>
      </c>
      <c r="E4" s="133" t="s">
        <v>331</v>
      </c>
      <c r="F4" s="137" t="s">
        <v>332</v>
      </c>
      <c r="G4" s="133" t="s">
        <v>333</v>
      </c>
      <c r="H4" s="137" t="s">
        <v>334</v>
      </c>
      <c r="I4" s="137" t="s">
        <v>335</v>
      </c>
      <c r="J4" s="133" t="s">
        <v>336</v>
      </c>
    </row>
    <row customHeight="1" ht="18.75">
      <c r="A5" s="138">
        <v>1</v>
      </c>
      <c r="B5" s="138">
        <v>2</v>
      </c>
      <c r="C5" s="138">
        <v>3</v>
      </c>
      <c r="D5" s="138">
        <v>4</v>
      </c>
      <c r="E5" s="138">
        <v>5</v>
      </c>
      <c r="F5" s="118">
        <v>6</v>
      </c>
      <c r="G5" s="138">
        <v>7</v>
      </c>
      <c r="H5" s="118">
        <v>8</v>
      </c>
      <c r="I5" s="118">
        <v>9</v>
      </c>
      <c r="J5" s="138">
        <v>10</v>
      </c>
    </row>
    <row customHeight="1" ht="42">
      <c r="A6" s="63" t="s">
        <v>69</v>
      </c>
      <c r="B6" s="62"/>
      <c r="C6" s="62"/>
      <c r="D6" s="62"/>
      <c r="E6" s="139"/>
      <c r="F6" s="37"/>
      <c r="G6" s="139"/>
      <c r="H6" s="37"/>
      <c r="I6" s="37"/>
      <c r="J6" s="139"/>
    </row>
    <row customHeight="1" ht="42">
      <c r="A7" s="82" t="s">
        <v>312</v>
      </c>
      <c r="B7" s="40" t="s">
        <v>337</v>
      </c>
      <c r="C7" s="40" t="s">
        <v>338</v>
      </c>
      <c r="D7" s="40" t="s">
        <v>339</v>
      </c>
      <c r="E7" s="63" t="s">
        <v>340</v>
      </c>
      <c r="F7" s="40" t="s">
        <v>341</v>
      </c>
      <c r="G7" s="63" t="s">
        <v>85</v>
      </c>
      <c r="H7" s="40" t="s">
        <v>342</v>
      </c>
      <c r="I7" s="40" t="s">
        <v>343</v>
      </c>
      <c r="J7" s="63" t="s">
        <v>344</v>
      </c>
    </row>
    <row customHeight="1" ht="42">
      <c r="A8" s="82" t="s">
        <v>312</v>
      </c>
      <c r="B8" s="40" t="s">
        <v>337</v>
      </c>
      <c r="C8" s="40" t="s">
        <v>338</v>
      </c>
      <c r="D8" s="40" t="s">
        <v>345</v>
      </c>
      <c r="E8" s="63" t="s">
        <v>346</v>
      </c>
      <c r="F8" s="40" t="s">
        <v>341</v>
      </c>
      <c r="G8" s="63" t="s">
        <v>347</v>
      </c>
      <c r="H8" s="40" t="s">
        <v>348</v>
      </c>
      <c r="I8" s="40" t="s">
        <v>343</v>
      </c>
      <c r="J8" s="63" t="s">
        <v>349</v>
      </c>
    </row>
    <row customHeight="1" ht="42">
      <c r="A9" s="82" t="s">
        <v>312</v>
      </c>
      <c r="B9" s="40" t="s">
        <v>337</v>
      </c>
      <c r="C9" s="40" t="s">
        <v>350</v>
      </c>
      <c r="D9" s="40" t="s">
        <v>351</v>
      </c>
      <c r="E9" s="63" t="s">
        <v>352</v>
      </c>
      <c r="F9" s="40" t="s">
        <v>341</v>
      </c>
      <c r="G9" s="63" t="s">
        <v>82</v>
      </c>
      <c r="H9" s="40" t="s">
        <v>353</v>
      </c>
      <c r="I9" s="40" t="s">
        <v>343</v>
      </c>
      <c r="J9" s="63" t="s">
        <v>354</v>
      </c>
    </row>
    <row customHeight="1" ht="42">
      <c r="A10" s="82" t="s">
        <v>312</v>
      </c>
      <c r="B10" s="40" t="s">
        <v>337</v>
      </c>
      <c r="C10" s="40" t="s">
        <v>350</v>
      </c>
      <c r="D10" s="40" t="s">
        <v>351</v>
      </c>
      <c r="E10" s="63" t="s">
        <v>355</v>
      </c>
      <c r="F10" s="40" t="s">
        <v>341</v>
      </c>
      <c r="G10" s="63" t="s">
        <v>356</v>
      </c>
      <c r="H10" s="40" t="s">
        <v>348</v>
      </c>
      <c r="I10" s="40" t="s">
        <v>343</v>
      </c>
      <c r="J10" s="63" t="s">
        <v>357</v>
      </c>
    </row>
    <row customHeight="1" ht="42">
      <c r="A11" s="82" t="s">
        <v>312</v>
      </c>
      <c r="B11" s="40" t="s">
        <v>337</v>
      </c>
      <c r="C11" s="40" t="s">
        <v>358</v>
      </c>
      <c r="D11" s="40" t="s">
        <v>359</v>
      </c>
      <c r="E11" s="63" t="s">
        <v>359</v>
      </c>
      <c r="F11" s="40" t="s">
        <v>341</v>
      </c>
      <c r="G11" s="63" t="s">
        <v>360</v>
      </c>
      <c r="H11" s="40" t="s">
        <v>348</v>
      </c>
      <c r="I11" s="40" t="s">
        <v>343</v>
      </c>
      <c r="J11" s="63" t="s">
        <v>361</v>
      </c>
    </row>
    <row customHeight="1" ht="42">
      <c r="A12" s="82" t="s">
        <v>303</v>
      </c>
      <c r="B12" s="40" t="s">
        <v>362</v>
      </c>
      <c r="C12" s="40" t="s">
        <v>338</v>
      </c>
      <c r="D12" s="40" t="s">
        <v>339</v>
      </c>
      <c r="E12" s="63" t="s">
        <v>363</v>
      </c>
      <c r="F12" s="40" t="s">
        <v>341</v>
      </c>
      <c r="G12" s="63" t="s">
        <v>356</v>
      </c>
      <c r="H12" s="40" t="s">
        <v>353</v>
      </c>
      <c r="I12" s="40" t="s">
        <v>343</v>
      </c>
      <c r="J12" s="63" t="s">
        <v>364</v>
      </c>
    </row>
    <row customHeight="1" ht="42">
      <c r="A13" s="82" t="s">
        <v>303</v>
      </c>
      <c r="B13" s="40" t="s">
        <v>362</v>
      </c>
      <c r="C13" s="40" t="s">
        <v>338</v>
      </c>
      <c r="D13" s="40" t="s">
        <v>339</v>
      </c>
      <c r="E13" s="63" t="s">
        <v>365</v>
      </c>
      <c r="F13" s="40" t="s">
        <v>341</v>
      </c>
      <c r="G13" s="63" t="s">
        <v>366</v>
      </c>
      <c r="H13" s="40" t="s">
        <v>353</v>
      </c>
      <c r="I13" s="40" t="s">
        <v>343</v>
      </c>
      <c r="J13" s="63" t="s">
        <v>365</v>
      </c>
    </row>
    <row customHeight="1" ht="42">
      <c r="A14" s="82" t="s">
        <v>303</v>
      </c>
      <c r="B14" s="40" t="s">
        <v>362</v>
      </c>
      <c r="C14" s="40" t="s">
        <v>338</v>
      </c>
      <c r="D14" s="40" t="s">
        <v>345</v>
      </c>
      <c r="E14" s="63" t="s">
        <v>367</v>
      </c>
      <c r="F14" s="40" t="s">
        <v>368</v>
      </c>
      <c r="G14" s="63" t="s">
        <v>347</v>
      </c>
      <c r="H14" s="40" t="s">
        <v>348</v>
      </c>
      <c r="I14" s="40" t="s">
        <v>343</v>
      </c>
      <c r="J14" s="63" t="s">
        <v>369</v>
      </c>
    </row>
    <row customHeight="1" ht="42">
      <c r="A15" s="82" t="s">
        <v>303</v>
      </c>
      <c r="B15" s="40" t="s">
        <v>362</v>
      </c>
      <c r="C15" s="40" t="s">
        <v>338</v>
      </c>
      <c r="D15" s="40" t="s">
        <v>345</v>
      </c>
      <c r="E15" s="63" t="s">
        <v>370</v>
      </c>
      <c r="F15" s="40" t="s">
        <v>341</v>
      </c>
      <c r="G15" s="63" t="s">
        <v>371</v>
      </c>
      <c r="H15" s="40" t="s">
        <v>372</v>
      </c>
      <c r="I15" s="40" t="s">
        <v>343</v>
      </c>
      <c r="J15" s="63" t="s">
        <v>373</v>
      </c>
    </row>
    <row customHeight="1" ht="42">
      <c r="A16" s="82" t="s">
        <v>303</v>
      </c>
      <c r="B16" s="40" t="s">
        <v>362</v>
      </c>
      <c r="C16" s="40" t="s">
        <v>338</v>
      </c>
      <c r="D16" s="40" t="s">
        <v>374</v>
      </c>
      <c r="E16" s="63" t="s">
        <v>375</v>
      </c>
      <c r="F16" s="40" t="s">
        <v>376</v>
      </c>
      <c r="G16" s="63" t="s">
        <v>377</v>
      </c>
      <c r="H16" s="40" t="s">
        <v>378</v>
      </c>
      <c r="I16" s="40" t="s">
        <v>343</v>
      </c>
      <c r="J16" s="63" t="s">
        <v>364</v>
      </c>
    </row>
    <row customHeight="1" ht="42">
      <c r="A17" s="82" t="s">
        <v>303</v>
      </c>
      <c r="B17" s="40" t="s">
        <v>362</v>
      </c>
      <c r="C17" s="40" t="s">
        <v>350</v>
      </c>
      <c r="D17" s="40" t="s">
        <v>379</v>
      </c>
      <c r="E17" s="63" t="s">
        <v>380</v>
      </c>
      <c r="F17" s="40" t="s">
        <v>341</v>
      </c>
      <c r="G17" s="63" t="s">
        <v>371</v>
      </c>
      <c r="H17" s="40" t="s">
        <v>372</v>
      </c>
      <c r="I17" s="40" t="s">
        <v>343</v>
      </c>
      <c r="J17" s="63" t="s">
        <v>381</v>
      </c>
    </row>
    <row customHeight="1" ht="42">
      <c r="A18" s="82" t="s">
        <v>303</v>
      </c>
      <c r="B18" s="40" t="s">
        <v>362</v>
      </c>
      <c r="C18" s="40" t="s">
        <v>350</v>
      </c>
      <c r="D18" s="40" t="s">
        <v>382</v>
      </c>
      <c r="E18" s="63" t="s">
        <v>383</v>
      </c>
      <c r="F18" s="40" t="s">
        <v>368</v>
      </c>
      <c r="G18" s="63" t="s">
        <v>85</v>
      </c>
      <c r="H18" s="40" t="s">
        <v>348</v>
      </c>
      <c r="I18" s="40" t="s">
        <v>384</v>
      </c>
      <c r="J18" s="63" t="s">
        <v>383</v>
      </c>
    </row>
    <row customHeight="1" ht="42">
      <c r="A19" s="82" t="s">
        <v>303</v>
      </c>
      <c r="B19" s="40" t="s">
        <v>362</v>
      </c>
      <c r="C19" s="40" t="s">
        <v>358</v>
      </c>
      <c r="D19" s="40" t="s">
        <v>359</v>
      </c>
      <c r="E19" s="63" t="s">
        <v>385</v>
      </c>
      <c r="F19" s="40" t="s">
        <v>341</v>
      </c>
      <c r="G19" s="63" t="s">
        <v>386</v>
      </c>
      <c r="H19" s="40" t="s">
        <v>348</v>
      </c>
      <c r="I19" s="40" t="s">
        <v>343</v>
      </c>
      <c r="J19" s="63" t="s">
        <v>387</v>
      </c>
    </row>
    <row customHeight="1" ht="42">
      <c r="A20" s="82" t="s">
        <v>307</v>
      </c>
      <c r="B20" s="40" t="s">
        <v>388</v>
      </c>
      <c r="C20" s="40" t="s">
        <v>338</v>
      </c>
      <c r="D20" s="40" t="s">
        <v>345</v>
      </c>
      <c r="E20" s="63" t="s">
        <v>389</v>
      </c>
      <c r="F20" s="40" t="s">
        <v>341</v>
      </c>
      <c r="G20" s="63" t="s">
        <v>386</v>
      </c>
      <c r="H20" s="40" t="s">
        <v>348</v>
      </c>
      <c r="I20" s="40" t="s">
        <v>343</v>
      </c>
      <c r="J20" s="63" t="s">
        <v>390</v>
      </c>
    </row>
    <row customHeight="1" ht="42">
      <c r="A21" s="82" t="s">
        <v>307</v>
      </c>
      <c r="B21" s="40" t="s">
        <v>388</v>
      </c>
      <c r="C21" s="40" t="s">
        <v>350</v>
      </c>
      <c r="D21" s="40" t="s">
        <v>379</v>
      </c>
      <c r="E21" s="63" t="s">
        <v>391</v>
      </c>
      <c r="F21" s="40" t="s">
        <v>341</v>
      </c>
      <c r="G21" s="63" t="s">
        <v>356</v>
      </c>
      <c r="H21" s="40" t="s">
        <v>348</v>
      </c>
      <c r="I21" s="40" t="s">
        <v>343</v>
      </c>
      <c r="J21" s="63" t="s">
        <v>392</v>
      </c>
    </row>
    <row customHeight="1" ht="42">
      <c r="A22" s="82" t="s">
        <v>307</v>
      </c>
      <c r="B22" s="40" t="s">
        <v>388</v>
      </c>
      <c r="C22" s="40" t="s">
        <v>358</v>
      </c>
      <c r="D22" s="40" t="s">
        <v>359</v>
      </c>
      <c r="E22" s="63" t="s">
        <v>393</v>
      </c>
      <c r="F22" s="40" t="s">
        <v>341</v>
      </c>
      <c r="G22" s="63" t="s">
        <v>386</v>
      </c>
      <c r="H22" s="40" t="s">
        <v>348</v>
      </c>
      <c r="I22" s="40" t="s">
        <v>343</v>
      </c>
      <c r="J22" s="63" t="s">
        <v>394</v>
      </c>
    </row>
    <row customHeight="1" ht="42">
      <c r="A23" s="82" t="s">
        <v>297</v>
      </c>
      <c r="B23" s="40" t="s">
        <v>395</v>
      </c>
      <c r="C23" s="40" t="s">
        <v>338</v>
      </c>
      <c r="D23" s="40" t="s">
        <v>339</v>
      </c>
      <c r="E23" s="63" t="s">
        <v>396</v>
      </c>
      <c r="F23" s="40" t="s">
        <v>341</v>
      </c>
      <c r="G23" s="63" t="s">
        <v>397</v>
      </c>
      <c r="H23" s="40" t="s">
        <v>342</v>
      </c>
      <c r="I23" s="40" t="s">
        <v>343</v>
      </c>
      <c r="J23" s="63" t="s">
        <v>398</v>
      </c>
    </row>
    <row customHeight="1" ht="42">
      <c r="A24" s="82" t="s">
        <v>297</v>
      </c>
      <c r="B24" s="40" t="s">
        <v>395</v>
      </c>
      <c r="C24" s="40" t="s">
        <v>338</v>
      </c>
      <c r="D24" s="40" t="s">
        <v>345</v>
      </c>
      <c r="E24" s="63" t="s">
        <v>399</v>
      </c>
      <c r="F24" s="40" t="s">
        <v>341</v>
      </c>
      <c r="G24" s="63" t="s">
        <v>386</v>
      </c>
      <c r="H24" s="40" t="s">
        <v>348</v>
      </c>
      <c r="I24" s="40" t="s">
        <v>343</v>
      </c>
      <c r="J24" s="63" t="s">
        <v>400</v>
      </c>
    </row>
    <row customHeight="1" ht="42">
      <c r="A25" s="82" t="s">
        <v>297</v>
      </c>
      <c r="B25" s="40" t="s">
        <v>395</v>
      </c>
      <c r="C25" s="40" t="s">
        <v>350</v>
      </c>
      <c r="D25" s="40" t="s">
        <v>379</v>
      </c>
      <c r="E25" s="63" t="s">
        <v>401</v>
      </c>
      <c r="F25" s="40" t="s">
        <v>402</v>
      </c>
      <c r="G25" s="63" t="s">
        <v>386</v>
      </c>
      <c r="H25" s="40" t="s">
        <v>348</v>
      </c>
      <c r="I25" s="40" t="s">
        <v>343</v>
      </c>
      <c r="J25" s="63" t="s">
        <v>401</v>
      </c>
    </row>
    <row customHeight="1" ht="42">
      <c r="A26" s="82" t="s">
        <v>297</v>
      </c>
      <c r="B26" s="40" t="s">
        <v>395</v>
      </c>
      <c r="C26" s="40" t="s">
        <v>358</v>
      </c>
      <c r="D26" s="40" t="s">
        <v>359</v>
      </c>
      <c r="E26" s="63" t="s">
        <v>403</v>
      </c>
      <c r="F26" s="40" t="s">
        <v>341</v>
      </c>
      <c r="G26" s="63" t="s">
        <v>386</v>
      </c>
      <c r="H26" s="40" t="s">
        <v>348</v>
      </c>
      <c r="I26" s="40" t="s">
        <v>384</v>
      </c>
      <c r="J26" s="63" t="s">
        <v>403</v>
      </c>
    </row>
    <row customHeight="1" ht="42">
      <c r="A27" s="82" t="s">
        <v>299</v>
      </c>
      <c r="B27" s="40" t="s">
        <v>404</v>
      </c>
      <c r="C27" s="40" t="s">
        <v>338</v>
      </c>
      <c r="D27" s="40" t="s">
        <v>339</v>
      </c>
      <c r="E27" s="63" t="s">
        <v>405</v>
      </c>
      <c r="F27" s="40" t="s">
        <v>341</v>
      </c>
      <c r="G27" s="63" t="s">
        <v>397</v>
      </c>
      <c r="H27" s="40" t="s">
        <v>406</v>
      </c>
      <c r="I27" s="40" t="s">
        <v>343</v>
      </c>
      <c r="J27" s="63" t="s">
        <v>407</v>
      </c>
    </row>
    <row customHeight="1" ht="42">
      <c r="A28" s="82" t="s">
        <v>299</v>
      </c>
      <c r="B28" s="40" t="s">
        <v>404</v>
      </c>
      <c r="C28" s="40" t="s">
        <v>338</v>
      </c>
      <c r="D28" s="40" t="s">
        <v>339</v>
      </c>
      <c r="E28" s="63" t="s">
        <v>408</v>
      </c>
      <c r="F28" s="40" t="s">
        <v>368</v>
      </c>
      <c r="G28" s="63" t="s">
        <v>347</v>
      </c>
      <c r="H28" s="40" t="s">
        <v>348</v>
      </c>
      <c r="I28" s="40" t="s">
        <v>384</v>
      </c>
      <c r="J28" s="63" t="s">
        <v>409</v>
      </c>
    </row>
    <row customHeight="1" ht="42">
      <c r="A29" s="82" t="s">
        <v>299</v>
      </c>
      <c r="B29" s="40" t="s">
        <v>404</v>
      </c>
      <c r="C29" s="40" t="s">
        <v>338</v>
      </c>
      <c r="D29" s="40" t="s">
        <v>345</v>
      </c>
      <c r="E29" s="63" t="s">
        <v>346</v>
      </c>
      <c r="F29" s="40" t="s">
        <v>368</v>
      </c>
      <c r="G29" s="63" t="s">
        <v>347</v>
      </c>
      <c r="H29" s="40" t="s">
        <v>348</v>
      </c>
      <c r="I29" s="40" t="s">
        <v>384</v>
      </c>
      <c r="J29" s="63" t="s">
        <v>410</v>
      </c>
    </row>
    <row customHeight="1" ht="42">
      <c r="A30" s="82" t="s">
        <v>299</v>
      </c>
      <c r="B30" s="40" t="s">
        <v>404</v>
      </c>
      <c r="C30" s="40" t="s">
        <v>338</v>
      </c>
      <c r="D30" s="40" t="s">
        <v>345</v>
      </c>
      <c r="E30" s="63" t="s">
        <v>411</v>
      </c>
      <c r="F30" s="40" t="s">
        <v>368</v>
      </c>
      <c r="G30" s="63" t="s">
        <v>347</v>
      </c>
      <c r="H30" s="40" t="s">
        <v>348</v>
      </c>
      <c r="I30" s="40" t="s">
        <v>384</v>
      </c>
      <c r="J30" s="63" t="s">
        <v>412</v>
      </c>
    </row>
    <row customHeight="1" ht="42">
      <c r="A31" s="82" t="s">
        <v>299</v>
      </c>
      <c r="B31" s="40" t="s">
        <v>404</v>
      </c>
      <c r="C31" s="40" t="s">
        <v>338</v>
      </c>
      <c r="D31" s="40" t="s">
        <v>374</v>
      </c>
      <c r="E31" s="63" t="s">
        <v>413</v>
      </c>
      <c r="F31" s="40" t="s">
        <v>368</v>
      </c>
      <c r="G31" s="63" t="s">
        <v>347</v>
      </c>
      <c r="H31" s="40" t="s">
        <v>348</v>
      </c>
      <c r="I31" s="40" t="s">
        <v>384</v>
      </c>
      <c r="J31" s="63" t="s">
        <v>414</v>
      </c>
    </row>
    <row customHeight="1" ht="42">
      <c r="A32" s="82" t="s">
        <v>299</v>
      </c>
      <c r="B32" s="40" t="s">
        <v>404</v>
      </c>
      <c r="C32" s="40" t="s">
        <v>350</v>
      </c>
      <c r="D32" s="40" t="s">
        <v>415</v>
      </c>
      <c r="E32" s="63" t="s">
        <v>416</v>
      </c>
      <c r="F32" s="40" t="s">
        <v>368</v>
      </c>
      <c r="G32" s="63" t="s">
        <v>417</v>
      </c>
      <c r="H32" s="40" t="s">
        <v>418</v>
      </c>
      <c r="I32" s="40" t="s">
        <v>384</v>
      </c>
      <c r="J32" s="63" t="s">
        <v>419</v>
      </c>
    </row>
    <row customHeight="1" ht="42">
      <c r="A33" s="82" t="s">
        <v>299</v>
      </c>
      <c r="B33" s="40" t="s">
        <v>404</v>
      </c>
      <c r="C33" s="40" t="s">
        <v>358</v>
      </c>
      <c r="D33" s="40" t="s">
        <v>359</v>
      </c>
      <c r="E33" s="63" t="s">
        <v>420</v>
      </c>
      <c r="F33" s="40" t="s">
        <v>368</v>
      </c>
      <c r="G33" s="63" t="s">
        <v>360</v>
      </c>
      <c r="H33" s="40" t="s">
        <v>348</v>
      </c>
      <c r="I33" s="40" t="s">
        <v>384</v>
      </c>
      <c r="J33" s="63" t="s">
        <v>421</v>
      </c>
    </row>
    <row customHeight="1" ht="42">
      <c r="A34" s="82" t="s">
        <v>316</v>
      </c>
      <c r="B34" s="40" t="s">
        <v>422</v>
      </c>
      <c r="C34" s="40" t="s">
        <v>338</v>
      </c>
      <c r="D34" s="40" t="s">
        <v>374</v>
      </c>
      <c r="E34" s="63" t="s">
        <v>423</v>
      </c>
      <c r="F34" s="40" t="s">
        <v>376</v>
      </c>
      <c r="G34" s="63" t="s">
        <v>424</v>
      </c>
      <c r="H34" s="40" t="s">
        <v>425</v>
      </c>
      <c r="I34" s="40" t="s">
        <v>384</v>
      </c>
      <c r="J34" s="63" t="s">
        <v>426</v>
      </c>
    </row>
    <row customHeight="1" ht="42">
      <c r="A35" s="82" t="s">
        <v>316</v>
      </c>
      <c r="B35" s="40" t="s">
        <v>422</v>
      </c>
      <c r="C35" s="40" t="s">
        <v>350</v>
      </c>
      <c r="D35" s="40" t="s">
        <v>351</v>
      </c>
      <c r="E35" s="63" t="s">
        <v>427</v>
      </c>
      <c r="F35" s="40" t="s">
        <v>368</v>
      </c>
      <c r="G35" s="63" t="s">
        <v>428</v>
      </c>
      <c r="H35" s="40" t="s">
        <v>429</v>
      </c>
      <c r="I35" s="40" t="s">
        <v>384</v>
      </c>
      <c r="J35" s="63" t="s">
        <v>430</v>
      </c>
    </row>
    <row customHeight="1" ht="42">
      <c r="A36" s="82" t="s">
        <v>316</v>
      </c>
      <c r="B36" s="40" t="s">
        <v>422</v>
      </c>
      <c r="C36" s="40" t="s">
        <v>358</v>
      </c>
      <c r="D36" s="40" t="s">
        <v>359</v>
      </c>
      <c r="E36" s="63" t="s">
        <v>431</v>
      </c>
      <c r="F36" s="40" t="s">
        <v>341</v>
      </c>
      <c r="G36" s="63" t="s">
        <v>360</v>
      </c>
      <c r="H36" s="40" t="s">
        <v>348</v>
      </c>
      <c r="I36" s="40" t="s">
        <v>343</v>
      </c>
      <c r="J36" s="63" t="s">
        <v>432</v>
      </c>
    </row>
    <row customHeight="1" ht="42">
      <c r="A37" s="82" t="s">
        <v>309</v>
      </c>
      <c r="B37" s="40" t="s">
        <v>433</v>
      </c>
      <c r="C37" s="40" t="s">
        <v>338</v>
      </c>
      <c r="D37" s="40" t="s">
        <v>339</v>
      </c>
      <c r="E37" s="63" t="s">
        <v>434</v>
      </c>
      <c r="F37" s="40" t="s">
        <v>341</v>
      </c>
      <c r="G37" s="63" t="s">
        <v>435</v>
      </c>
      <c r="H37" s="40" t="s">
        <v>436</v>
      </c>
      <c r="I37" s="40" t="s">
        <v>343</v>
      </c>
      <c r="J37" s="63" t="s">
        <v>437</v>
      </c>
    </row>
    <row customHeight="1" ht="42">
      <c r="A38" s="82" t="s">
        <v>309</v>
      </c>
      <c r="B38" s="40" t="s">
        <v>433</v>
      </c>
      <c r="C38" s="40" t="s">
        <v>338</v>
      </c>
      <c r="D38" s="40" t="s">
        <v>345</v>
      </c>
      <c r="E38" s="63" t="s">
        <v>438</v>
      </c>
      <c r="F38" s="40" t="s">
        <v>368</v>
      </c>
      <c r="G38" s="63" t="s">
        <v>347</v>
      </c>
      <c r="H38" s="40" t="s">
        <v>348</v>
      </c>
      <c r="I38" s="40" t="s">
        <v>384</v>
      </c>
      <c r="J38" s="63" t="s">
        <v>439</v>
      </c>
    </row>
    <row customHeight="1" ht="42">
      <c r="A39" s="82" t="s">
        <v>309</v>
      </c>
      <c r="B39" s="40" t="s">
        <v>433</v>
      </c>
      <c r="C39" s="40" t="s">
        <v>350</v>
      </c>
      <c r="D39" s="40" t="s">
        <v>351</v>
      </c>
      <c r="E39" s="63" t="s">
        <v>440</v>
      </c>
      <c r="F39" s="40" t="s">
        <v>368</v>
      </c>
      <c r="G39" s="63" t="s">
        <v>347</v>
      </c>
      <c r="H39" s="40" t="s">
        <v>348</v>
      </c>
      <c r="I39" s="40" t="s">
        <v>384</v>
      </c>
      <c r="J39" s="63" t="s">
        <v>441</v>
      </c>
    </row>
    <row customHeight="1" ht="42">
      <c r="A40" s="82" t="s">
        <v>309</v>
      </c>
      <c r="B40" s="40" t="s">
        <v>433</v>
      </c>
      <c r="C40" s="40" t="s">
        <v>358</v>
      </c>
      <c r="D40" s="40" t="s">
        <v>359</v>
      </c>
      <c r="E40" s="63" t="s">
        <v>442</v>
      </c>
      <c r="F40" s="40" t="s">
        <v>341</v>
      </c>
      <c r="G40" s="63" t="s">
        <v>386</v>
      </c>
      <c r="H40" s="40" t="s">
        <v>348</v>
      </c>
      <c r="I40" s="40" t="s">
        <v>384</v>
      </c>
      <c r="J40" s="63" t="s">
        <v>443</v>
      </c>
    </row>
    <row customHeight="1" ht="42">
      <c r="A41" s="82" t="s">
        <v>314</v>
      </c>
      <c r="B41" s="40" t="s">
        <v>444</v>
      </c>
      <c r="C41" s="40" t="s">
        <v>338</v>
      </c>
      <c r="D41" s="40" t="s">
        <v>339</v>
      </c>
      <c r="E41" s="63" t="s">
        <v>445</v>
      </c>
      <c r="F41" s="40" t="s">
        <v>368</v>
      </c>
      <c r="G41" s="63" t="s">
        <v>446</v>
      </c>
      <c r="H41" s="40" t="s">
        <v>447</v>
      </c>
      <c r="I41" s="40" t="s">
        <v>343</v>
      </c>
      <c r="J41" s="63" t="s">
        <v>448</v>
      </c>
    </row>
    <row customHeight="1" ht="42">
      <c r="A42" s="82" t="s">
        <v>314</v>
      </c>
      <c r="B42" s="40" t="s">
        <v>444</v>
      </c>
      <c r="C42" s="40" t="s">
        <v>338</v>
      </c>
      <c r="D42" s="40" t="s">
        <v>345</v>
      </c>
      <c r="E42" s="63" t="s">
        <v>449</v>
      </c>
      <c r="F42" s="40" t="s">
        <v>368</v>
      </c>
      <c r="G42" s="63" t="s">
        <v>450</v>
      </c>
      <c r="H42" s="40" t="s">
        <v>342</v>
      </c>
      <c r="I42" s="40" t="s">
        <v>384</v>
      </c>
      <c r="J42" s="63" t="s">
        <v>451</v>
      </c>
    </row>
    <row customHeight="1" ht="42">
      <c r="A43" s="82" t="s">
        <v>314</v>
      </c>
      <c r="B43" s="40" t="s">
        <v>444</v>
      </c>
      <c r="C43" s="40" t="s">
        <v>350</v>
      </c>
      <c r="D43" s="40" t="s">
        <v>351</v>
      </c>
      <c r="E43" s="63" t="s">
        <v>452</v>
      </c>
      <c r="F43" s="40" t="s">
        <v>402</v>
      </c>
      <c r="G43" s="63" t="s">
        <v>366</v>
      </c>
      <c r="H43" s="40" t="s">
        <v>348</v>
      </c>
      <c r="I43" s="40" t="s">
        <v>384</v>
      </c>
      <c r="J43" s="63" t="s">
        <v>453</v>
      </c>
    </row>
    <row customHeight="1" ht="42">
      <c r="A44" s="82" t="s">
        <v>314</v>
      </c>
      <c r="B44" s="40" t="s">
        <v>444</v>
      </c>
      <c r="C44" s="40" t="s">
        <v>350</v>
      </c>
      <c r="D44" s="40" t="s">
        <v>379</v>
      </c>
      <c r="E44" s="63" t="s">
        <v>454</v>
      </c>
      <c r="F44" s="40" t="s">
        <v>402</v>
      </c>
      <c r="G44" s="63" t="s">
        <v>82</v>
      </c>
      <c r="H44" s="40" t="s">
        <v>348</v>
      </c>
      <c r="I44" s="40" t="s">
        <v>384</v>
      </c>
      <c r="J44" s="63" t="s">
        <v>455</v>
      </c>
    </row>
    <row customHeight="1" ht="42">
      <c r="A45" s="82" t="s">
        <v>314</v>
      </c>
      <c r="B45" s="40" t="s">
        <v>444</v>
      </c>
      <c r="C45" s="40" t="s">
        <v>358</v>
      </c>
      <c r="D45" s="40" t="s">
        <v>359</v>
      </c>
      <c r="E45" s="63" t="s">
        <v>456</v>
      </c>
      <c r="F45" s="40" t="s">
        <v>402</v>
      </c>
      <c r="G45" s="63" t="s">
        <v>386</v>
      </c>
      <c r="H45" s="40" t="s">
        <v>348</v>
      </c>
      <c r="I45" s="40" t="s">
        <v>384</v>
      </c>
      <c r="J45" s="63" t="s">
        <v>457</v>
      </c>
    </row>
    <row customHeight="1" ht="42">
      <c r="A46" s="82" t="s">
        <v>293</v>
      </c>
      <c r="B46" s="40" t="s">
        <v>458</v>
      </c>
      <c r="C46" s="40" t="s">
        <v>338</v>
      </c>
      <c r="D46" s="40" t="s">
        <v>339</v>
      </c>
      <c r="E46" s="63" t="s">
        <v>459</v>
      </c>
      <c r="F46" s="40" t="s">
        <v>368</v>
      </c>
      <c r="G46" s="63" t="s">
        <v>81</v>
      </c>
      <c r="H46" s="40" t="s">
        <v>460</v>
      </c>
      <c r="I46" s="40" t="s">
        <v>343</v>
      </c>
      <c r="J46" s="63" t="s">
        <v>461</v>
      </c>
    </row>
    <row customHeight="1" ht="42">
      <c r="A47" s="82" t="s">
        <v>293</v>
      </c>
      <c r="B47" s="40" t="s">
        <v>458</v>
      </c>
      <c r="C47" s="40" t="s">
        <v>338</v>
      </c>
      <c r="D47" s="40" t="s">
        <v>339</v>
      </c>
      <c r="E47" s="63" t="s">
        <v>462</v>
      </c>
      <c r="F47" s="40" t="s">
        <v>341</v>
      </c>
      <c r="G47" s="63" t="s">
        <v>90</v>
      </c>
      <c r="H47" s="40" t="s">
        <v>353</v>
      </c>
      <c r="I47" s="40" t="s">
        <v>343</v>
      </c>
      <c r="J47" s="63" t="s">
        <v>463</v>
      </c>
    </row>
    <row customHeight="1" ht="42">
      <c r="A48" s="82" t="s">
        <v>293</v>
      </c>
      <c r="B48" s="40" t="s">
        <v>458</v>
      </c>
      <c r="C48" s="40" t="s">
        <v>350</v>
      </c>
      <c r="D48" s="40" t="s">
        <v>379</v>
      </c>
      <c r="E48" s="63" t="s">
        <v>464</v>
      </c>
      <c r="F48" s="40" t="s">
        <v>341</v>
      </c>
      <c r="G48" s="63" t="s">
        <v>85</v>
      </c>
      <c r="H48" s="40" t="s">
        <v>348</v>
      </c>
      <c r="I48" s="40" t="s">
        <v>384</v>
      </c>
      <c r="J48" s="63" t="s">
        <v>465</v>
      </c>
    </row>
    <row customHeight="1" ht="42">
      <c r="A49" s="82" t="s">
        <v>293</v>
      </c>
      <c r="B49" s="40" t="s">
        <v>458</v>
      </c>
      <c r="C49" s="40" t="s">
        <v>358</v>
      </c>
      <c r="D49" s="40" t="s">
        <v>359</v>
      </c>
      <c r="E49" s="63" t="s">
        <v>466</v>
      </c>
      <c r="F49" s="40" t="s">
        <v>341</v>
      </c>
      <c r="G49" s="63" t="s">
        <v>386</v>
      </c>
      <c r="H49" s="40" t="s">
        <v>348</v>
      </c>
      <c r="I49" s="40" t="s">
        <v>384</v>
      </c>
      <c r="J49" s="63" t="s">
        <v>467</v>
      </c>
    </row>
  </sheetData>
  <mergeCells count="20">
    <mergeCell ref="A2:J2"/>
    <mergeCell ref="A3:H3"/>
    <mergeCell ref="A7:A11"/>
    <mergeCell ref="B7:B11"/>
    <mergeCell ref="A12:A19"/>
    <mergeCell ref="B12:B19"/>
    <mergeCell ref="A20:A22"/>
    <mergeCell ref="B20:B22"/>
    <mergeCell ref="A23:A26"/>
    <mergeCell ref="B23:B26"/>
    <mergeCell ref="A27:A33"/>
    <mergeCell ref="B27:B33"/>
    <mergeCell ref="A34:A36"/>
    <mergeCell ref="B34:B36"/>
    <mergeCell ref="A37:A40"/>
    <mergeCell ref="B37:B40"/>
    <mergeCell ref="A41:A45"/>
    <mergeCell ref="B41:B45"/>
    <mergeCell ref="A46:A49"/>
    <mergeCell ref="B46:B49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