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<sst xmlns="http://schemas.openxmlformats.org/spreadsheetml/2006/main" count="1353" uniqueCount="464">
  <si>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</si>
  <si>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</si>
  <si>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</si>
  <si>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</si>
  <si>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</si>
  <si>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</si>
  <si>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</si>
  <si>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</si>
  <si>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</si>
  <si>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</si>
  <si>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</si>
  <si>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</si>
  <si>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</si>
  <si>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</si>
  <si>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</si>
  <si>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</si>
  <si>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</si>
  <si>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</si>
  <si>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</si>
  <si>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</si>
  <si>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</si>
  <si>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</si>
  <si>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</si>
  <si>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</si>
  <si>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</si>
  <si>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</si>
  <si>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</si>
  <si>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</si>
  <si>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</si>
  <si>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</si>
  <si>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</si>
  <si>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</si>
  <si>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</si>
  <si>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</si>
  <si>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</si>
  <si>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</si>
  <si>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</si>
  <si>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</si>
  <si>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</si>
  <si>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</si>
  <si>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</si>
  <si>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</si>
  <si>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</si>
  <si>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</si>
  <si>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</si>
  <si>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</si>
  <si>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</si>
  <si>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</si>
  <si>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</si>
  <si>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</si>
  <si>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</si>
  <si>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</si>
  <si>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</si>
  <si>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</si>
  <si>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</si>
  <si>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</si>
  <si>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</si>
  <si>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</si>
  <si>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</si>
  <si>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</si>
  <si>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</si>
  <si>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</si>
  <si>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</si>
  <si>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</si>
  <si>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</si>
  <si>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</si>
  <si>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</si>
  <si>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</si>
  <si>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126015</t>
  </si>
  <si>
    <t>昆明市搬迁安置办公室</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</si>
  <si>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</si>
  <si>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</si>
  <si>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</si>
  <si>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</si>
  <si>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</si>
  <si>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</si>
  <si>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</si>
  <si>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</si>
  <si>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</si>
  <si>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</si>
  <si>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</si>
  <si>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</si>
  <si>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</si>
  <si>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</si>
  <si>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</si>
  <si>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</si>
  <si>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</si>
  <si>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</si>
  <si>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</si>
  <si>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</si>
  <si>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</si>
  <si>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</si>
  <si>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</si>
  <si>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</si>
  <si>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</si>
  <si>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</si>
  <si>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</si>
  <si>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</si>
  <si>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</si>
  <si>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</si>
  <si>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</si>
  <si>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</si>
  <si>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</si>
  <si>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</si>
  <si>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</si>
  <si>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</si>
  <si>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</si>
  <si>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</si>
  <si>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</si>
  <si>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</si>
  <si>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</si>
  <si>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</si>
  <si>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</si>
  <si>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</si>
  <si>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</si>
  <si>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</si>
  <si>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</si>
  <si>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</si>
  <si>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21303</t>
  </si>
  <si>
    <t>水利</t>
  </si>
  <si>
    <t>2130301</t>
  </si>
  <si>
    <t>行政运行</t>
  </si>
  <si>
    <t>2130302</t>
  </si>
  <si>
    <t>一般行政管理事务</t>
  </si>
  <si>
    <t>2130334</t>
  </si>
  <si>
    <t>水利建设征地及移民支出</t>
  </si>
  <si>
    <t>221</t>
  </si>
  <si>
    <t>住房保障支出</t>
  </si>
  <si>
    <t>22102</t>
  </si>
  <si>
    <t>住房改革支出</t>
  </si>
  <si>
    <t>2210201</t>
  </si>
  <si>
    <t>住房公积金</t>
  </si>
  <si>
    <t>2210203</t>
  </si>
  <si>
    <t>购房补贴</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</si>
  <si>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</si>
  <si>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</si>
  <si>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</si>
  <si>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</si>
  <si>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</si>
  <si>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</si>
  <si>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</si>
  <si>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</si>
  <si>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</si>
  <si>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</si>
  <si>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</si>
  <si>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</si>
  <si>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</si>
  <si>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</si>
  <si>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</si>
  <si>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</si>
  <si>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</si>
  <si>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</si>
  <si>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</si>
  <si>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</si>
  <si>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</si>
  <si>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</si>
  <si>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</si>
  <si>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</si>
  <si>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</si>
  <si>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</si>
  <si>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</si>
  <si>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</si>
  <si>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</si>
  <si>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</si>
  <si>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</si>
  <si>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</si>
  <si>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</si>
  <si>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</si>
  <si>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</si>
  <si>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</si>
  <si>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</si>
  <si>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</si>
  <si>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</si>
  <si>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</si>
  <si>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单位名称：昆明市搬迁安置办公室</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</si>
  <si>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</si>
  <si>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</si>
  <si>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</si>
  <si>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</si>
  <si>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</si>
  <si>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</si>
  <si>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</si>
  <si>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</si>
  <si>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</si>
  <si>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</si>
  <si>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</si>
  <si>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</si>
  <si>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</si>
  <si>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</si>
  <si>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</si>
  <si>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</si>
  <si>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</si>
  <si>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</si>
  <si>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</si>
  <si>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</si>
  <si>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</si>
  <si>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</si>
  <si>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</si>
  <si>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</si>
  <si>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昆明市水务局</t>
  </si>
  <si>
    <t>530100210000000009406</t>
  </si>
  <si>
    <t>行政人员支出工资</t>
  </si>
  <si>
    <t>30101</t>
  </si>
  <si>
    <t>基本工资</t>
  </si>
  <si>
    <t>30102</t>
  </si>
  <si>
    <t>津贴补贴</t>
  </si>
  <si>
    <t>30103</t>
  </si>
  <si>
    <t>奖金</t>
  </si>
  <si>
    <t>530100210000000009407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</si>
  <si>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</si>
  <si>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</si>
  <si>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</si>
  <si>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</si>
  <si>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</si>
  <si>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</si>
  <si>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</si>
  <si>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</si>
  <si>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</si>
  <si>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</si>
  <si>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</si>
  <si>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30307</t>
  </si>
  <si>
    <t>医疗费补助</t>
  </si>
  <si>
    <t>530100210000000009408</t>
  </si>
  <si>
    <t>30113</t>
  </si>
  <si>
    <t>530100210000000009409</t>
  </si>
  <si>
    <t>对个人和家庭的补助</t>
  </si>
  <si>
    <t>30305</t>
  </si>
  <si>
    <t>生活补助</t>
  </si>
  <si>
    <t>530100210000000009410</t>
  </si>
  <si>
    <t>公车购置及运维费</t>
  </si>
  <si>
    <t>30231</t>
  </si>
  <si>
    <t>公务用车运行维护费</t>
  </si>
  <si>
    <t>530100210000000009411</t>
  </si>
  <si>
    <t>行政人员公务交通补贴</t>
  </si>
  <si>
    <t>30239</t>
  </si>
  <si>
    <t>其他交通费用</t>
  </si>
  <si>
    <t>530100210000000009412</t>
  </si>
  <si>
    <t>工会经费</t>
  </si>
  <si>
    <t>30228</t>
  </si>
  <si>
    <t>530100210000000009413</t>
  </si>
  <si>
    <t>一般公用经费</t>
  </si>
  <si>
    <t>30201</t>
  </si>
  <si>
    <t>办公费</t>
  </si>
  <si>
    <t>30202</t>
  </si>
  <si>
    <t>印刷费</t>
  </si>
  <si>
    <t>30207</t>
  </si>
  <si>
    <t>邮电费</t>
  </si>
  <si>
    <t>30211</t>
  </si>
  <si>
    <t>差旅费</t>
  </si>
  <si>
    <t>30213</t>
  </si>
  <si>
    <t>维修（护）费</t>
  </si>
  <si>
    <t>30216</t>
  </si>
  <si>
    <t>培训费</t>
  </si>
  <si>
    <t>30299</t>
  </si>
  <si>
    <t>其他商品和服务支出</t>
  </si>
  <si>
    <t>530100231100001422102</t>
  </si>
  <si>
    <t>行政人员奖金</t>
  </si>
  <si>
    <t>530100231100001422103</t>
  </si>
  <si>
    <t>编外聘用人员支出</t>
  </si>
  <si>
    <t>30199</t>
  </si>
  <si>
    <t>其他工资福利支出</t>
  </si>
  <si>
    <t>530100241100002184455</t>
  </si>
  <si>
    <t>30217</t>
  </si>
  <si>
    <t>530100251100003547127</t>
  </si>
  <si>
    <t>行政人员住房补贴</t>
  </si>
  <si>
    <t>预算05-1表</t>
  </si>
  <si>
    <t>项目分类</t>
  </si>
  <si>
    <t>项目单位</t>
  </si>
  <si>
    <t>本年拨款</t>
  </si>
  <si>
    <t>其中：本次下达</t>
  </si>
  <si>
    <t>专项业务类</t>
  </si>
  <si>
    <t>530100200000000002694</t>
  </si>
  <si>
    <t>移民搬迁及后期扶持专项经费</t>
  </si>
  <si>
    <t>30215</t>
  </si>
  <si>
    <t>会议费</t>
  </si>
  <si>
    <t>30227</t>
  </si>
  <si>
    <t>委托业务费</t>
  </si>
  <si>
    <t>民生类</t>
  </si>
  <si>
    <t>530100200000000001629</t>
  </si>
  <si>
    <t>清水海工程后期扶持专项资金</t>
  </si>
  <si>
    <t>39999</t>
  </si>
  <si>
    <t>530100200000000001952</t>
  </si>
  <si>
    <t>盘龙区松华坝水库移民搬迁长效补助资金</t>
  </si>
  <si>
    <t>530100200000000002487</t>
  </si>
  <si>
    <t>禄劝县云龙水库水库移民搬迁长效补助资金</t>
  </si>
  <si>
    <t>530100231100001115359</t>
  </si>
  <si>
    <t>禄劝县云龙水库移民搬迁新增人口生活补助资金</t>
  </si>
  <si>
    <t>预算05-2表</t>
  </si>
  <si>
    <t>单位名称、项目名称</t>
  </si>
  <si>
    <t>项目年度绩效目标</t>
  </si>
  <si>
    <t>一级指标</t>
  </si>
  <si>
    <t>二级指标</t>
  </si>
  <si>
    <t>三级指标</t>
  </si>
  <si>
    <t>指标性质</t>
  </si>
  <si>
    <t>指标值</t>
  </si>
  <si>
    <t>度量单位</t>
  </si>
  <si>
    <t>指标属性</t>
  </si>
  <si>
    <t>指标内容</t>
  </si>
  <si>
    <t>确保2026年昆明大中型水库移民搬迁及后期扶持政策实施，确保搬迁及后期扶持工作顺利进行。
一是继续抓好重点项目搬迁安置工作，加快推进黄石岩水库移民安置规划大纲与规划报告重新报批工作，积极推进罗泊河水库、箐门口水库移民搬迁安置等工作，计划工作经费15万元。
二是认真落实移民后期扶持相关工作，完成后期扶持人口核定和移民人口动态管理工作，加快后期扶持年度库区基金下达和项目审批工作；按照省搬迁安置办公室相关要求，积极申报省级开展竞争立项等工作，计划工作经费50万元。
三是依法依规开展监督检查工作，计划对3个县（市）区开展后期扶持政策实施情况监测评估和监督检查，加强绩效跟踪和评价结果运用，规范资金运行，确保后期扶持项目发挥效益；同时加强单位内部建设管理，进一步完善内控制度，加强内部审计制度建设，计划工作经费42万元。
四是大力推进“平安库区”建设，压紧压实属地责任，依法分类办理信访事项，用心用情解决移民群众生产生活过程中的困难和问题，极拓宽宣传渠道，围绕移民搬迁安置工作取得的新进展和后续帮扶工作取得的新成效，加强库区和安置区移民政策法规宣传和法律服务，计划工作经费12.166万元。
五是强化全面从严治党和党风廉政建设工作，认真落实中央、省、市对深入贯彻中央八项规定学习教育的实施意见；践行项目工作法，围绕2026年搬迁安置重点工作，开展全市移民搬迁安置培训工作会，不断提升移民干部抓落实能力；制定2026年定点帮扶工作计划，配合做好人均纯收入1万元以下且有劳动能力的脱贫人口及监测户动态清零，聚焦村集体增收、基础设施提升、脱贫攻坚成果巩固，计划工作经费13万元。
为推进移民搬迁及后期扶持工作顺利开展，2026年度预算资金共计132.166万元。</t>
  </si>
  <si>
    <t>产出指标</t>
  </si>
  <si>
    <t>数量指标</t>
  </si>
  <si>
    <t>整体移民人数</t>
  </si>
  <si>
    <t>=</t>
  </si>
  <si>
    <t>64924</t>
  </si>
  <si>
    <t>人</t>
  </si>
  <si>
    <t>定量指标</t>
  </si>
  <si>
    <t>移民人数</t>
  </si>
  <si>
    <t>全市移民搬迁安置工作会</t>
  </si>
  <si>
    <t>&gt;=</t>
  </si>
  <si>
    <t>2.0</t>
  </si>
  <si>
    <t>次</t>
  </si>
  <si>
    <t>移民搬迁安置及后期扶持业务培训</t>
  </si>
  <si>
    <t>1.0</t>
  </si>
  <si>
    <t>开展大中型水库后期扶持政策实施稽查县区个数</t>
  </si>
  <si>
    <t>个</t>
  </si>
  <si>
    <t>大中型水库后期扶持项目评审个数</t>
  </si>
  <si>
    <t>15.0</t>
  </si>
  <si>
    <t>大中型水库后期扶持项目验收个数</t>
  </si>
  <si>
    <t>20.0</t>
  </si>
  <si>
    <t>开展内审内控工作次数</t>
  </si>
  <si>
    <t>大中型水利水电移民搬迁安置项目</t>
  </si>
  <si>
    <t>件</t>
  </si>
  <si>
    <t>大中型水利水电移民搬迁安置项目件数</t>
  </si>
  <si>
    <t>乡村振兴定点帮扶点</t>
  </si>
  <si>
    <t>乡村振兴定点帮扶点个数</t>
  </si>
  <si>
    <t>创建党建走廊</t>
  </si>
  <si>
    <t>创建党建走廊个数</t>
  </si>
  <si>
    <t>开展“七一”红色活动</t>
  </si>
  <si>
    <t>开展“七一”红色活动次数</t>
  </si>
  <si>
    <t>质量指标</t>
  </si>
  <si>
    <t>项目验收合格率</t>
  </si>
  <si>
    <t>100</t>
  </si>
  <si>
    <t>%</t>
  </si>
  <si>
    <t>项目开展情况</t>
  </si>
  <si>
    <t>时效指标</t>
  </si>
  <si>
    <t>资金支付率</t>
  </si>
  <si>
    <t>预算进度要求</t>
  </si>
  <si>
    <t>定性指标</t>
  </si>
  <si>
    <t>资金支付情况</t>
  </si>
  <si>
    <t>效益指标</t>
  </si>
  <si>
    <t>经济效益</t>
  </si>
  <si>
    <t>当年移民人均可支配收入增速超过当地居民人均可支配收入增速</t>
  </si>
  <si>
    <t>0.3</t>
  </si>
  <si>
    <t>移民增收情况</t>
  </si>
  <si>
    <t>社会效益</t>
  </si>
  <si>
    <t>非正常进京上访和交办的信访事项及时处理率</t>
  </si>
  <si>
    <t>移民群体稳定情况</t>
  </si>
  <si>
    <t>生态效益</t>
  </si>
  <si>
    <t>库区及移民安置区生态环境改善情况</t>
  </si>
  <si>
    <t>明显改善</t>
  </si>
  <si>
    <t>库区及移民安置区生态情况</t>
  </si>
  <si>
    <t>满意度指标</t>
  </si>
  <si>
    <t>服务对象满意度</t>
  </si>
  <si>
    <t>移民满意度</t>
  </si>
  <si>
    <t>80%</t>
  </si>
  <si>
    <t>搬迁及后期扶持工作</t>
  </si>
  <si>
    <t>成本指标</t>
  </si>
  <si>
    <t>经济成本指标</t>
  </si>
  <si>
    <t>成本控制率</t>
  </si>
  <si>
    <t>&lt;=</t>
  </si>
  <si>
    <t>反映项目的成本控制</t>
  </si>
  <si>
    <t>预算06表</t>
  </si>
  <si>
    <t>政府性基金预算支出预算表</t>
  </si>
  <si>
    <t>单位名称：昆明市发展和改革委员会</t>
  </si>
  <si>
    <t>政府性基金预算支出</t>
  </si>
  <si>
    <t>注：昆明市搬迁安置办公室2026年无政府性基金预算支出，《2026年部门政府性基金预算支出预算表》为空表。</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</si>
  <si>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</si>
  <si>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</si>
  <si>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</si>
  <si>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</si>
  <si>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</si>
  <si>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</si>
  <si>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</si>
  <si>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</si>
  <si>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</si>
  <si>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</si>
  <si>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</si>
  <si>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公务用车加油费</t>
  </si>
  <si>
    <t>车辆加油、添加燃料服务</t>
  </si>
  <si>
    <t>元</t>
  </si>
  <si>
    <t>车辆维修和保养服务</t>
  </si>
  <si>
    <t>公务用车保险费</t>
  </si>
  <si>
    <t>机动车保险服务</t>
  </si>
  <si>
    <t>复印纸采购</t>
  </si>
  <si>
    <t>复印纸</t>
  </si>
  <si>
    <t>预算08表</t>
  </si>
  <si>
    <t>政府购买服务项目</t>
  </si>
  <si>
    <t>政府购买服务目录</t>
  </si>
  <si>
    <t>注：昆明市搬迁安置办公室2026年无政府购买服务，《2026年部门政府购买服务预算表》为空表。</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</si>
  <si>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</si>
  <si>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</si>
  <si>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</si>
  <si>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</si>
  <si>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</si>
  <si>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</si>
  <si>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</si>
  <si>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</si>
  <si>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</si>
  <si>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</si>
  <si>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</si>
  <si>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</si>
  <si>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</si>
  <si>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</si>
  <si>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</si>
  <si>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</si>
  <si>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</si>
  <si>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</si>
  <si>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</si>
  <si>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</si>
  <si>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</si>
  <si>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</si>
  <si>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</si>
  <si>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</si>
  <si>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</si>
  <si>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根据《关于调整松华坝水库一级保护区核心区搬迁移民生活费补助的请示》（盘政请〔2018〕92号）及市政府办文批复，及时足额下达2026年松华坝水库水源保护区一级区（核心区）搬迁移民2679人的长效补助资金2391.8112万元,以保证移民群体稳定,保证昆明市城市供水正常。</t>
  </si>
  <si>
    <t>2679</t>
  </si>
  <si>
    <t>移民补助资金发放人数</t>
  </si>
  <si>
    <t>发放移民补助资金完成率</t>
  </si>
  <si>
    <t>发放移民补助资金完成情况</t>
  </si>
  <si>
    <t>发放时间</t>
  </si>
  <si>
    <t>1.00</t>
  </si>
  <si>
    <t>年</t>
  </si>
  <si>
    <t>当年移民人均可支配收入增速超过当地农村居民人均可支配收入增速</t>
  </si>
  <si>
    <t>可持续影响</t>
  </si>
  <si>
    <t>提高移民生活水平</t>
  </si>
  <si>
    <t>逐步提高移民生活水平</t>
  </si>
  <si>
    <t>80</t>
  </si>
  <si>
    <t>移民群众满意度</t>
  </si>
  <si>
    <t>清水海引水工程涉及搬迁人口691人，其中盘龙区649人、嵩明县42人，补助标准每人每月50元，为保证库区移民群体稳定，保证清水海工程对昆明市主城区的供水正常，2026年清水海工程移民后期扶持资金预算金额为41.46万元。</t>
  </si>
  <si>
    <t>691</t>
  </si>
  <si>
    <t>直补资金发放人数</t>
  </si>
  <si>
    <t>100%</t>
  </si>
  <si>
    <t>发放移民补助资金资金完成情况</t>
  </si>
  <si>
    <t>当年移民人均可支配收入增速超高当地农村居民人均可支配收入增速</t>
  </si>
  <si>
    <t>反映项目成本控制情况</t>
  </si>
  <si>
    <t>根据云龙水库一级保护区移民搬迁正常合法新增人口长效生活保障补助政策，经查询2022年、2023年、2024年昆明市人口自然增长率：2022年为0‰、2023年为-0.13‰、2024年为0.28‰,昆明市应承担禄劝县2025年正常合法新增人口约为1258人，禄劝县2026年正常合法新增人口长效生活保障补助标准按照每人每月744元,经测算禄劝县2026年正常合法新增人口长效生活保障预算资金为1123.1424万元。</t>
  </si>
  <si>
    <t>正常合法新增人口数</t>
  </si>
  <si>
    <t>1258</t>
  </si>
  <si>
    <t>补助资金发放人数</t>
  </si>
  <si>
    <t xml:space="preserve">根据云龙水库一级保护区移民搬迁长效补助政策，截至目前禄劝县云龙水库一级保护区现状移民6763人，补助标准为每人每月834元（含15公斤大米补助），为保证移民群体稳定，保障昆明市城市供水正常，需及时足额下达2026年度云龙水库一级保护区移民搬迁长效补助资金6768.4104万元。
</t>
  </si>
  <si>
    <t>6763</t>
  </si>
  <si>
    <t>完成移民补助资金完成率</t>
  </si>
  <si>
    <t>保证移民群体稳定</t>
  </si>
  <si>
    <t>完成时间</t>
  </si>
  <si>
    <t xml:space="preserve">预算10表
</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</si>
  <si>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</si>
  <si>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</si>
  <si>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</si>
  <si>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</si>
  <si>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</si>
  <si>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</si>
  <si>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</si>
  <si>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</si>
  <si>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注：昆明市搬迁安置办公室2026年无新增资产配置，《2026年新增资产配置预算表》为空表。</t>
  </si>
  <si>
    <t>预算11表</t>
  </si>
  <si>
    <t>上级补助</t>
  </si>
  <si>
    <t>注：昆明市搬迁安置办公室2026年无上级转移支付补助项目，《2026年上级转移支付补助项目支出预算表》为空表。</t>
  </si>
  <si>
    <t>预算12表</t>
  </si>
  <si>
    <t>项目级次</t>
  </si>
  <si>
    <t>311 专项业务类</t>
  </si>
  <si>
    <t>本级</t>
  </si>
  <si>
    <t>322 民生类</t>
  </si>
  <si>
    <t>对下</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</si>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</sst>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7">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2" fillId="0" borderId="7" xfId="0" applyFont="1" applyBorder="1" applyAlignment="1">
      <alignment horizontal="left" vertical="center" wrapText="1" indent="1"/>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1" xfId="0" applyFont="1" applyBorder="1" applyAlignment="1" applyProtection="1">
      <alignment horizontal="left" vertical="center" indent="1"/>
      <protection locked="0"/>
    </xf>
    <xf numFmtId="0" fontId="2" fillId="0" borderId="11" xfId="0" applyFont="1" applyBorder="1" applyAlignment="1" applyProtection="1">
      <alignment horizontal="left" vertical="center" indent="2"/>
      <protection locked="0"/>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inden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topLeftCell="A14" workbookViewId="0">
      <selection activeCell="A1" sqref="A1"/>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1">
      <c r="A2" s="40" t="str">
        <f>"2026"&amp;"年部门财务收支预算总表"</f>
        <v>2026年部门财务收支预算总表</v>
      </c>
    </row>
    <row r="3" ht="17.25" customHeight="1" spans="1:4">
      <c r="A3" s="43" t="str">
        <f>"单位名称："&amp;"昆明市搬迁安置办公室"</f>
        <v>单位名称：昆明市搬迁安置办公室</v>
      </c>
      <c r="B3" s="161"/>
      <c r="D3" s="140"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82">
        <v>110767214.04</v>
      </c>
      <c r="C6" s="164" t="s">
        <v>8</v>
      </c>
      <c r="D6" s="82"/>
    </row>
    <row r="7" ht="17.25" customHeight="1" spans="1:4">
      <c r="A7" s="164" t="s">
        <v>9</v>
      </c>
      <c r="B7" s="82"/>
      <c r="C7" s="164" t="s">
        <v>10</v>
      </c>
      <c r="D7" s="82"/>
    </row>
    <row r="8" ht="17.25" customHeight="1" spans="1:4">
      <c r="A8" s="164" t="s">
        <v>11</v>
      </c>
      <c r="B8" s="82"/>
      <c r="C8" s="196" t="s">
        <v>12</v>
      </c>
      <c r="D8" s="82"/>
    </row>
    <row r="9" ht="17.25" customHeight="1" spans="1:4">
      <c r="A9" s="164" t="s">
        <v>13</v>
      </c>
      <c r="B9" s="82"/>
      <c r="C9" s="196" t="s">
        <v>14</v>
      </c>
      <c r="D9" s="82"/>
    </row>
    <row r="10" ht="17.25" customHeight="1" spans="1:4">
      <c r="A10" s="164" t="s">
        <v>15</v>
      </c>
      <c r="B10" s="82"/>
      <c r="C10" s="196" t="s">
        <v>16</v>
      </c>
      <c r="D10" s="82"/>
    </row>
    <row r="11" ht="17.25" customHeight="1" spans="1:4">
      <c r="A11" s="164" t="s">
        <v>17</v>
      </c>
      <c r="B11" s="82"/>
      <c r="C11" s="196" t="s">
        <v>18</v>
      </c>
      <c r="D11" s="82"/>
    </row>
    <row r="12" ht="17.25" customHeight="1" spans="1:4">
      <c r="A12" s="164" t="s">
        <v>19</v>
      </c>
      <c r="B12" s="82"/>
      <c r="C12" s="31" t="s">
        <v>20</v>
      </c>
      <c r="D12" s="82"/>
    </row>
    <row r="13" ht="17.25" customHeight="1" spans="1:4">
      <c r="A13" s="164" t="s">
        <v>21</v>
      </c>
      <c r="B13" s="82"/>
      <c r="C13" s="31" t="s">
        <v>22</v>
      </c>
      <c r="D13" s="82">
        <v>844376</v>
      </c>
    </row>
    <row r="14" ht="17.25" customHeight="1" spans="1:4">
      <c r="A14" s="164" t="s">
        <v>23</v>
      </c>
      <c r="B14" s="82"/>
      <c r="C14" s="31" t="s">
        <v>24</v>
      </c>
      <c r="D14" s="82">
        <v>479664</v>
      </c>
    </row>
    <row r="15" ht="17.25" customHeight="1" spans="1:4">
      <c r="A15" s="164" t="s">
        <v>25</v>
      </c>
      <c r="B15" s="82"/>
      <c r="C15" s="31" t="s">
        <v>26</v>
      </c>
      <c r="D15" s="82"/>
    </row>
    <row r="16" ht="17.25" customHeight="1" spans="1:4">
      <c r="A16" s="63"/>
      <c r="B16" s="82"/>
      <c r="C16" s="31" t="s">
        <v>27</v>
      </c>
      <c r="D16" s="82"/>
    </row>
    <row r="17" ht="17.25" customHeight="1" spans="1:4">
      <c r="A17" s="165"/>
      <c r="B17" s="82"/>
      <c r="C17" s="31" t="s">
        <v>28</v>
      </c>
      <c r="D17" s="82">
        <v>108921174.04</v>
      </c>
    </row>
    <row r="18" ht="17.25" customHeight="1" spans="1:4">
      <c r="A18" s="165"/>
      <c r="B18" s="82"/>
      <c r="C18" s="31" t="s">
        <v>29</v>
      </c>
      <c r="D18" s="82"/>
    </row>
    <row r="19" ht="17.25" customHeight="1" spans="1:4">
      <c r="A19" s="165"/>
      <c r="B19" s="82"/>
      <c r="C19" s="31" t="s">
        <v>30</v>
      </c>
      <c r="D19" s="82"/>
    </row>
    <row r="20" ht="17.25" customHeight="1" spans="1:4">
      <c r="A20" s="165"/>
      <c r="B20" s="82"/>
      <c r="C20" s="31" t="s">
        <v>31</v>
      </c>
      <c r="D20" s="82"/>
    </row>
    <row r="21" ht="17.25" customHeight="1" spans="1:4">
      <c r="A21" s="165"/>
      <c r="B21" s="82"/>
      <c r="C21" s="31" t="s">
        <v>32</v>
      </c>
      <c r="D21" s="82"/>
    </row>
    <row r="22" ht="17.25" customHeight="1" spans="1:4">
      <c r="A22" s="165"/>
      <c r="B22" s="82"/>
      <c r="C22" s="31" t="s">
        <v>33</v>
      </c>
      <c r="D22" s="82"/>
    </row>
    <row r="23" ht="17.25" customHeight="1" spans="1:4">
      <c r="A23" s="165"/>
      <c r="B23" s="82"/>
      <c r="C23" s="31" t="s">
        <v>34</v>
      </c>
      <c r="D23" s="82"/>
    </row>
    <row r="24" ht="17.25" customHeight="1" spans="1:4">
      <c r="A24" s="165"/>
      <c r="B24" s="82"/>
      <c r="C24" s="31" t="s">
        <v>35</v>
      </c>
      <c r="D24" s="82">
        <v>522000</v>
      </c>
    </row>
    <row r="25" ht="17.25" customHeight="1" spans="1:4">
      <c r="A25" s="165"/>
      <c r="B25" s="82"/>
      <c r="C25" s="31" t="s">
        <v>36</v>
      </c>
      <c r="D25" s="82"/>
    </row>
    <row r="26" ht="17.25" customHeight="1" spans="1:4">
      <c r="A26" s="165"/>
      <c r="B26" s="82"/>
      <c r="C26" s="63" t="s">
        <v>37</v>
      </c>
      <c r="D26" s="82"/>
    </row>
    <row r="27" ht="17.25" customHeight="1" spans="1:4">
      <c r="A27" s="165"/>
      <c r="B27" s="82"/>
      <c r="C27" s="31" t="s">
        <v>38</v>
      </c>
      <c r="D27" s="82"/>
    </row>
    <row r="28" ht="16.5" customHeight="1" spans="1:4">
      <c r="A28" s="165"/>
      <c r="B28" s="82"/>
      <c r="C28" s="31" t="s">
        <v>39</v>
      </c>
      <c r="D28" s="82"/>
    </row>
    <row r="29" ht="16.5" customHeight="1" spans="1:4">
      <c r="A29" s="165"/>
      <c r="B29" s="82"/>
      <c r="C29" s="63" t="s">
        <v>40</v>
      </c>
      <c r="D29" s="82"/>
    </row>
    <row r="30" ht="17.25" customHeight="1" spans="1:4">
      <c r="A30" s="165"/>
      <c r="B30" s="82"/>
      <c r="C30" s="63" t="s">
        <v>41</v>
      </c>
      <c r="D30" s="82"/>
    </row>
    <row r="31" ht="17.25" customHeight="1" spans="1:4">
      <c r="A31" s="165"/>
      <c r="B31" s="82"/>
      <c r="C31" s="31" t="s">
        <v>42</v>
      </c>
      <c r="D31" s="82"/>
    </row>
    <row r="32" ht="16.5" customHeight="1" spans="1:4">
      <c r="A32" s="165" t="s">
        <v>43</v>
      </c>
      <c r="B32" s="82">
        <v>110767214.04</v>
      </c>
      <c r="C32" s="165" t="s">
        <v>44</v>
      </c>
      <c r="D32" s="82">
        <v>110767214.04</v>
      </c>
    </row>
    <row r="33" ht="16.5" customHeight="1" spans="1:4">
      <c r="A33" s="63" t="s">
        <v>45</v>
      </c>
      <c r="B33" s="82"/>
      <c r="C33" s="63" t="s">
        <v>46</v>
      </c>
      <c r="D33" s="82"/>
    </row>
    <row r="34" ht="16.5" customHeight="1" spans="1:4">
      <c r="A34" s="31" t="s">
        <v>47</v>
      </c>
      <c r="B34" s="82"/>
      <c r="C34" s="31" t="s">
        <v>47</v>
      </c>
      <c r="D34" s="82"/>
    </row>
    <row r="35" ht="16.5" customHeight="1" spans="1:4">
      <c r="A35" s="31" t="s">
        <v>48</v>
      </c>
      <c r="B35" s="82"/>
      <c r="C35" s="31" t="s">
        <v>48</v>
      </c>
      <c r="D35" s="82"/>
    </row>
    <row r="36" ht="16.5" customHeight="1" spans="1:4">
      <c r="A36" s="166" t="s">
        <v>49</v>
      </c>
      <c r="B36" s="82">
        <v>110767214.04</v>
      </c>
      <c r="C36" s="166" t="s">
        <v>50</v>
      </c>
      <c r="D36" s="82">
        <v>110767214.04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17" sqref="D17"/>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0">
        <v>1</v>
      </c>
      <c r="B1" s="121">
        <v>0</v>
      </c>
      <c r="C1" s="120">
        <v>1</v>
      </c>
      <c r="D1" s="122"/>
      <c r="E1" s="122"/>
      <c r="F1" s="119" t="s">
        <v>361</v>
      </c>
    </row>
    <row r="2" ht="42" customHeight="1" spans="1:6">
      <c r="A2" s="123" t="str">
        <f>"2026"&amp;"年部门政府性基金预算支出预算表"</f>
        <v>2026年部门政府性基金预算支出预算表</v>
      </c>
      <c r="B2" s="123" t="s">
        <v>362</v>
      </c>
      <c r="C2" s="124"/>
      <c r="D2" s="125"/>
      <c r="E2" s="125"/>
      <c r="F2" s="125"/>
    </row>
    <row r="3" ht="13.5" customHeight="1" spans="1:6">
      <c r="A3" s="4" t="str">
        <f>"单位名称："&amp;"昆明市搬迁安置办公室"</f>
        <v>单位名称：昆明市搬迁安置办公室</v>
      </c>
      <c r="B3" s="4" t="s">
        <v>363</v>
      </c>
      <c r="C3" s="120"/>
      <c r="D3" s="122"/>
      <c r="E3" s="122"/>
      <c r="F3" s="119" t="s">
        <v>1</v>
      </c>
    </row>
    <row r="4" ht="19.5" customHeight="1" spans="1:6">
      <c r="A4" s="126" t="s">
        <v>182</v>
      </c>
      <c r="B4" s="127" t="s">
        <v>71</v>
      </c>
      <c r="C4" s="126" t="s">
        <v>72</v>
      </c>
      <c r="D4" s="10" t="s">
        <v>364</v>
      </c>
      <c r="E4" s="11"/>
      <c r="F4" s="12"/>
    </row>
    <row r="5" ht="18.75" customHeight="1" spans="1:6">
      <c r="A5" s="128"/>
      <c r="B5" s="129"/>
      <c r="C5" s="128"/>
      <c r="D5" s="15" t="s">
        <v>54</v>
      </c>
      <c r="E5" s="10" t="s">
        <v>74</v>
      </c>
      <c r="F5" s="15" t="s">
        <v>75</v>
      </c>
    </row>
    <row r="6" ht="18.75" customHeight="1" spans="1:6">
      <c r="A6" s="70">
        <v>1</v>
      </c>
      <c r="B6" s="130" t="s">
        <v>82</v>
      </c>
      <c r="C6" s="70">
        <v>3</v>
      </c>
      <c r="D6" s="131">
        <v>4</v>
      </c>
      <c r="E6" s="131">
        <v>5</v>
      </c>
      <c r="F6" s="131">
        <v>6</v>
      </c>
    </row>
    <row r="7" ht="21" customHeight="1" spans="1:6">
      <c r="A7" s="20"/>
      <c r="B7" s="20"/>
      <c r="C7" s="20"/>
      <c r="D7" s="82"/>
      <c r="E7" s="82"/>
      <c r="F7" s="82"/>
    </row>
    <row r="8" ht="21" customHeight="1" spans="1:6">
      <c r="A8" s="20"/>
      <c r="B8" s="20"/>
      <c r="C8" s="20"/>
      <c r="D8" s="82"/>
      <c r="E8" s="82"/>
      <c r="F8" s="82"/>
    </row>
    <row r="9" ht="18.75" customHeight="1" spans="1:6">
      <c r="A9" s="132" t="s">
        <v>172</v>
      </c>
      <c r="B9" s="132" t="s">
        <v>172</v>
      </c>
      <c r="C9" s="133" t="s">
        <v>172</v>
      </c>
      <c r="D9" s="82"/>
      <c r="E9" s="82"/>
      <c r="F9" s="82"/>
    </row>
    <row r="10" customHeight="1" spans="1:1">
      <c r="A10" t="s">
        <v>365</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4"/>
  <sheetViews>
    <sheetView showZeros="0" workbookViewId="0">
      <selection activeCell="A1" sqref="A1"/>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6:17">
      <c r="P1" s="2"/>
      <c r="Q1" s="2" t="s">
        <v>366</v>
      </c>
    </row>
    <row r="2" ht="41.25" customHeight="1" spans="1:17">
      <c r="A2" s="75" t="str">
        <f>"2026"&amp;"年部门政府采购预算表"</f>
        <v>2026年部门政府采购预算表</v>
      </c>
      <c r="B2" s="3"/>
      <c r="C2" s="3"/>
      <c r="D2" s="3"/>
      <c r="E2" s="3"/>
      <c r="F2" s="3"/>
      <c r="G2" s="3"/>
      <c r="H2" s="3"/>
      <c r="I2" s="3"/>
      <c r="J2" s="3"/>
      <c r="K2" s="68"/>
      <c r="L2" s="3"/>
      <c r="M2" s="3"/>
      <c r="N2" s="68"/>
      <c r="O2" s="3"/>
      <c r="P2" s="68"/>
      <c r="Q2" s="68"/>
    </row>
    <row r="3" ht="18.75" customHeight="1" spans="1:17">
      <c r="A3" s="109" t="str">
        <f>"单位名称："&amp;"昆明市搬迁安置办公室"</f>
        <v>单位名称：昆明市搬迁安置办公室</v>
      </c>
      <c r="B3" s="6"/>
      <c r="C3" s="6"/>
      <c r="D3" s="6"/>
      <c r="E3" s="6"/>
      <c r="F3" s="6"/>
      <c r="G3" s="6"/>
      <c r="H3" s="6"/>
      <c r="I3" s="6"/>
      <c r="J3" s="6"/>
      <c r="P3" s="7"/>
      <c r="Q3" s="119" t="s">
        <v>1</v>
      </c>
    </row>
    <row r="4" ht="15.75" customHeight="1" spans="1:17">
      <c r="A4" s="9" t="s">
        <v>367</v>
      </c>
      <c r="B4" s="110" t="s">
        <v>368</v>
      </c>
      <c r="C4" s="110" t="s">
        <v>369</v>
      </c>
      <c r="D4" s="110" t="s">
        <v>370</v>
      </c>
      <c r="E4" s="110" t="s">
        <v>371</v>
      </c>
      <c r="F4" s="110" t="s">
        <v>372</v>
      </c>
      <c r="G4" s="92" t="s">
        <v>189</v>
      </c>
      <c r="H4" s="92"/>
      <c r="I4" s="92"/>
      <c r="J4" s="92"/>
      <c r="K4" s="93"/>
      <c r="L4" s="92"/>
      <c r="M4" s="92"/>
      <c r="N4" s="83"/>
      <c r="O4" s="92"/>
      <c r="P4" s="93"/>
      <c r="Q4" s="84"/>
    </row>
    <row r="5" ht="17.25" customHeight="1" spans="1:17">
      <c r="A5" s="14"/>
      <c r="B5" s="95"/>
      <c r="C5" s="95"/>
      <c r="D5" s="95"/>
      <c r="E5" s="95"/>
      <c r="F5" s="95"/>
      <c r="G5" s="95" t="s">
        <v>54</v>
      </c>
      <c r="H5" s="95" t="s">
        <v>57</v>
      </c>
      <c r="I5" s="95" t="s">
        <v>373</v>
      </c>
      <c r="J5" s="95" t="s">
        <v>374</v>
      </c>
      <c r="K5" s="96" t="s">
        <v>375</v>
      </c>
      <c r="L5" s="106" t="s">
        <v>376</v>
      </c>
      <c r="M5" s="106"/>
      <c r="N5" s="107"/>
      <c r="O5" s="106"/>
      <c r="P5" s="108"/>
      <c r="Q5" s="97"/>
    </row>
    <row r="6" ht="54" customHeight="1" spans="1:17">
      <c r="A6" s="17"/>
      <c r="B6" s="98"/>
      <c r="C6" s="98"/>
      <c r="D6" s="98"/>
      <c r="E6" s="98"/>
      <c r="F6" s="98"/>
      <c r="G6" s="98"/>
      <c r="H6" s="98" t="s">
        <v>56</v>
      </c>
      <c r="I6" s="98"/>
      <c r="J6" s="98"/>
      <c r="K6" s="99"/>
      <c r="L6" s="98" t="s">
        <v>56</v>
      </c>
      <c r="M6" s="98" t="s">
        <v>63</v>
      </c>
      <c r="N6" s="97" t="s">
        <v>64</v>
      </c>
      <c r="O6" s="98" t="s">
        <v>65</v>
      </c>
      <c r="P6" s="99" t="s">
        <v>66</v>
      </c>
      <c r="Q6" s="97" t="s">
        <v>67</v>
      </c>
    </row>
    <row r="7" ht="18" customHeight="1" spans="1:17">
      <c r="A7" s="111">
        <v>1</v>
      </c>
      <c r="B7" s="112">
        <v>2</v>
      </c>
      <c r="C7" s="111">
        <v>3</v>
      </c>
      <c r="D7" s="111">
        <v>4</v>
      </c>
      <c r="E7" s="112">
        <v>5</v>
      </c>
      <c r="F7" s="111">
        <v>6</v>
      </c>
      <c r="G7" s="111">
        <v>7</v>
      </c>
      <c r="H7" s="112">
        <v>8</v>
      </c>
      <c r="I7" s="111">
        <v>9</v>
      </c>
      <c r="J7" s="111">
        <v>10</v>
      </c>
      <c r="K7" s="112">
        <v>11</v>
      </c>
      <c r="L7" s="111">
        <v>12</v>
      </c>
      <c r="M7" s="111">
        <v>13</v>
      </c>
      <c r="N7" s="112">
        <v>14</v>
      </c>
      <c r="O7" s="111">
        <v>15</v>
      </c>
      <c r="P7" s="111">
        <v>16</v>
      </c>
      <c r="Q7" s="112">
        <v>17</v>
      </c>
    </row>
    <row r="8" ht="21" customHeight="1" spans="1:17">
      <c r="A8" s="100" t="s">
        <v>199</v>
      </c>
      <c r="B8" s="113"/>
      <c r="C8" s="113"/>
      <c r="D8" s="113"/>
      <c r="E8" s="114"/>
      <c r="F8" s="82"/>
      <c r="G8" s="82">
        <v>21600</v>
      </c>
      <c r="H8" s="82">
        <v>21600</v>
      </c>
      <c r="I8" s="82"/>
      <c r="J8" s="82"/>
      <c r="K8" s="82"/>
      <c r="L8" s="82"/>
      <c r="M8" s="82"/>
      <c r="N8" s="82"/>
      <c r="O8" s="82"/>
      <c r="P8" s="82"/>
      <c r="Q8" s="82"/>
    </row>
    <row r="9" ht="21" customHeight="1" spans="1:17">
      <c r="A9" s="115" t="s">
        <v>69</v>
      </c>
      <c r="B9" s="113"/>
      <c r="C9" s="113"/>
      <c r="D9" s="113"/>
      <c r="E9" s="114"/>
      <c r="F9" s="82"/>
      <c r="G9" s="82">
        <v>21600</v>
      </c>
      <c r="H9" s="82">
        <v>21600</v>
      </c>
      <c r="I9" s="82"/>
      <c r="J9" s="82"/>
      <c r="K9" s="82"/>
      <c r="L9" s="82"/>
      <c r="M9" s="82"/>
      <c r="N9" s="82"/>
      <c r="O9" s="82"/>
      <c r="P9" s="82"/>
      <c r="Q9" s="82"/>
    </row>
    <row r="10" ht="21" customHeight="1" spans="1:17">
      <c r="A10" s="116" t="s">
        <v>229</v>
      </c>
      <c r="B10" s="113" t="s">
        <v>377</v>
      </c>
      <c r="C10" s="113" t="s">
        <v>378</v>
      </c>
      <c r="D10" s="113" t="s">
        <v>379</v>
      </c>
      <c r="E10" s="114">
        <v>1</v>
      </c>
      <c r="F10" s="82"/>
      <c r="G10" s="82">
        <v>6000</v>
      </c>
      <c r="H10" s="82">
        <v>6000</v>
      </c>
      <c r="I10" s="82"/>
      <c r="J10" s="82"/>
      <c r="K10" s="82"/>
      <c r="L10" s="82"/>
      <c r="M10" s="82"/>
      <c r="N10" s="82"/>
      <c r="O10" s="82"/>
      <c r="P10" s="82"/>
      <c r="Q10" s="82"/>
    </row>
    <row r="11" ht="21" customHeight="1" spans="1:17">
      <c r="A11" s="116" t="s">
        <v>229</v>
      </c>
      <c r="B11" s="113" t="s">
        <v>231</v>
      </c>
      <c r="C11" s="113" t="s">
        <v>380</v>
      </c>
      <c r="D11" s="113" t="s">
        <v>379</v>
      </c>
      <c r="E11" s="114">
        <v>1</v>
      </c>
      <c r="F11" s="82"/>
      <c r="G11" s="82">
        <v>7000</v>
      </c>
      <c r="H11" s="82">
        <v>7000</v>
      </c>
      <c r="I11" s="82"/>
      <c r="J11" s="82"/>
      <c r="K11" s="82"/>
      <c r="L11" s="82"/>
      <c r="M11" s="82"/>
      <c r="N11" s="82"/>
      <c r="O11" s="82"/>
      <c r="P11" s="82"/>
      <c r="Q11" s="82"/>
    </row>
    <row r="12" ht="21" customHeight="1" spans="1:17">
      <c r="A12" s="116" t="s">
        <v>229</v>
      </c>
      <c r="B12" s="113" t="s">
        <v>381</v>
      </c>
      <c r="C12" s="113" t="s">
        <v>382</v>
      </c>
      <c r="D12" s="113" t="s">
        <v>379</v>
      </c>
      <c r="E12" s="114">
        <v>1</v>
      </c>
      <c r="F12" s="82"/>
      <c r="G12" s="82">
        <v>3600</v>
      </c>
      <c r="H12" s="82">
        <v>3600</v>
      </c>
      <c r="I12" s="82"/>
      <c r="J12" s="82"/>
      <c r="K12" s="82"/>
      <c r="L12" s="82"/>
      <c r="M12" s="82"/>
      <c r="N12" s="82"/>
      <c r="O12" s="82"/>
      <c r="P12" s="82"/>
      <c r="Q12" s="82"/>
    </row>
    <row r="13" ht="21" customHeight="1" spans="1:17">
      <c r="A13" s="116" t="s">
        <v>240</v>
      </c>
      <c r="B13" s="113" t="s">
        <v>383</v>
      </c>
      <c r="C13" s="113" t="s">
        <v>384</v>
      </c>
      <c r="D13" s="113" t="s">
        <v>379</v>
      </c>
      <c r="E13" s="114">
        <v>1</v>
      </c>
      <c r="F13" s="82"/>
      <c r="G13" s="82">
        <v>5000</v>
      </c>
      <c r="H13" s="82">
        <v>5000</v>
      </c>
      <c r="I13" s="82"/>
      <c r="J13" s="82"/>
      <c r="K13" s="82"/>
      <c r="L13" s="82"/>
      <c r="M13" s="82"/>
      <c r="N13" s="82"/>
      <c r="O13" s="82"/>
      <c r="P13" s="82"/>
      <c r="Q13" s="82"/>
    </row>
    <row r="14" ht="21" customHeight="1" spans="1:17">
      <c r="A14" s="102" t="s">
        <v>172</v>
      </c>
      <c r="B14" s="117"/>
      <c r="C14" s="117"/>
      <c r="D14" s="117"/>
      <c r="E14" s="118"/>
      <c r="F14" s="82"/>
      <c r="G14" s="82">
        <v>21600</v>
      </c>
      <c r="H14" s="82">
        <v>21600</v>
      </c>
      <c r="I14" s="82"/>
      <c r="J14" s="82"/>
      <c r="K14" s="82"/>
      <c r="L14" s="82"/>
      <c r="M14" s="82"/>
      <c r="N14" s="82"/>
      <c r="O14" s="82"/>
      <c r="P14" s="82"/>
      <c r="Q14" s="82"/>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12" sqref="$A12:$XFD12"/>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9"/>
      <c r="B1" s="86"/>
      <c r="C1" s="86"/>
      <c r="D1" s="79"/>
      <c r="E1" s="79"/>
      <c r="F1" s="79"/>
      <c r="G1" s="79"/>
      <c r="H1" s="87"/>
      <c r="I1" s="79"/>
      <c r="J1" s="79"/>
      <c r="K1" s="86"/>
      <c r="L1" s="79"/>
      <c r="M1" s="104"/>
      <c r="N1" s="104" t="s">
        <v>385</v>
      </c>
    </row>
    <row r="2" ht="41.25" customHeight="1" spans="1:14">
      <c r="A2" s="75" t="str">
        <f>"2026"&amp;"年部门政府购买服务预算表"</f>
        <v>2026年部门政府购买服务预算表</v>
      </c>
      <c r="B2" s="68"/>
      <c r="C2" s="68"/>
      <c r="D2" s="88"/>
      <c r="E2" s="88"/>
      <c r="F2" s="88"/>
      <c r="G2" s="88"/>
      <c r="H2" s="89"/>
      <c r="I2" s="88"/>
      <c r="J2" s="88"/>
      <c r="K2" s="68"/>
      <c r="L2" s="88"/>
      <c r="M2" s="89"/>
      <c r="N2" s="68"/>
    </row>
    <row r="3" ht="22.5" customHeight="1" spans="1:14">
      <c r="A3" s="76" t="str">
        <f>"单位名称："&amp;"昆明市搬迁安置办公室"</f>
        <v>单位名称：昆明市搬迁安置办公室</v>
      </c>
      <c r="B3" s="90"/>
      <c r="C3" s="90"/>
      <c r="D3" s="77"/>
      <c r="E3" s="77"/>
      <c r="F3" s="77"/>
      <c r="G3" s="77"/>
      <c r="H3" s="87"/>
      <c r="I3" s="79"/>
      <c r="J3" s="79"/>
      <c r="K3" s="86"/>
      <c r="L3" s="79"/>
      <c r="M3" s="105"/>
      <c r="N3" s="104" t="s">
        <v>1</v>
      </c>
    </row>
    <row r="4" ht="24" customHeight="1" spans="1:14">
      <c r="A4" s="9" t="s">
        <v>367</v>
      </c>
      <c r="B4" s="91" t="s">
        <v>386</v>
      </c>
      <c r="C4" s="91" t="s">
        <v>387</v>
      </c>
      <c r="D4" s="92" t="s">
        <v>189</v>
      </c>
      <c r="E4" s="92"/>
      <c r="F4" s="92"/>
      <c r="G4" s="92"/>
      <c r="H4" s="93"/>
      <c r="I4" s="92"/>
      <c r="J4" s="92"/>
      <c r="K4" s="83"/>
      <c r="L4" s="92"/>
      <c r="M4" s="93"/>
      <c r="N4" s="84"/>
    </row>
    <row r="5" ht="24" customHeight="1" spans="1:14">
      <c r="A5" s="14"/>
      <c r="B5" s="94"/>
      <c r="C5" s="94"/>
      <c r="D5" s="95" t="s">
        <v>54</v>
      </c>
      <c r="E5" s="95" t="s">
        <v>57</v>
      </c>
      <c r="F5" s="95" t="s">
        <v>373</v>
      </c>
      <c r="G5" s="95" t="s">
        <v>374</v>
      </c>
      <c r="H5" s="96" t="s">
        <v>375</v>
      </c>
      <c r="I5" s="106" t="s">
        <v>376</v>
      </c>
      <c r="J5" s="106"/>
      <c r="K5" s="107"/>
      <c r="L5" s="106"/>
      <c r="M5" s="108"/>
      <c r="N5" s="97"/>
    </row>
    <row r="6" ht="54" customHeight="1" spans="1:14">
      <c r="A6" s="17"/>
      <c r="B6" s="97"/>
      <c r="C6" s="97"/>
      <c r="D6" s="98"/>
      <c r="E6" s="98" t="s">
        <v>56</v>
      </c>
      <c r="F6" s="98"/>
      <c r="G6" s="98"/>
      <c r="H6" s="99"/>
      <c r="I6" s="98" t="s">
        <v>56</v>
      </c>
      <c r="J6" s="98" t="s">
        <v>63</v>
      </c>
      <c r="K6" s="97" t="s">
        <v>64</v>
      </c>
      <c r="L6" s="98" t="s">
        <v>65</v>
      </c>
      <c r="M6" s="99" t="s">
        <v>66</v>
      </c>
      <c r="N6" s="97" t="s">
        <v>67</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0"/>
      <c r="B8" s="101"/>
      <c r="C8" s="101"/>
      <c r="D8" s="82"/>
      <c r="E8" s="82"/>
      <c r="F8" s="82"/>
      <c r="G8" s="82"/>
      <c r="H8" s="82"/>
      <c r="I8" s="82"/>
      <c r="J8" s="82"/>
      <c r="K8" s="82"/>
      <c r="L8" s="82"/>
      <c r="M8" s="82"/>
      <c r="N8" s="82"/>
    </row>
    <row r="9" ht="21" customHeight="1" spans="1:14">
      <c r="A9" s="101"/>
      <c r="B9" s="101"/>
      <c r="C9" s="101"/>
      <c r="D9" s="82"/>
      <c r="E9" s="82"/>
      <c r="F9" s="82"/>
      <c r="G9" s="82"/>
      <c r="H9" s="82"/>
      <c r="I9" s="82"/>
      <c r="J9" s="82"/>
      <c r="K9" s="82"/>
      <c r="L9" s="82"/>
      <c r="M9" s="82"/>
      <c r="N9" s="82"/>
    </row>
    <row r="10" ht="21" customHeight="1" spans="1:14">
      <c r="A10" s="101"/>
      <c r="B10" s="101"/>
      <c r="C10" s="101"/>
      <c r="D10" s="82"/>
      <c r="E10" s="82"/>
      <c r="F10" s="82"/>
      <c r="G10" s="82"/>
      <c r="H10" s="82"/>
      <c r="I10" s="82"/>
      <c r="J10" s="82"/>
      <c r="K10" s="82"/>
      <c r="L10" s="82"/>
      <c r="M10" s="82"/>
      <c r="N10" s="82"/>
    </row>
    <row r="11" ht="21" customHeight="1" spans="1:14">
      <c r="A11" s="102" t="s">
        <v>172</v>
      </c>
      <c r="B11" s="103"/>
      <c r="C11" s="103"/>
      <c r="D11" s="82"/>
      <c r="E11" s="82"/>
      <c r="F11" s="82"/>
      <c r="G11" s="82"/>
      <c r="H11" s="82"/>
      <c r="I11" s="82"/>
      <c r="J11" s="82"/>
      <c r="K11" s="82"/>
      <c r="L11" s="82"/>
      <c r="M11" s="82"/>
      <c r="N11" s="82"/>
    </row>
    <row r="12" customHeight="1" spans="1:1">
      <c r="A12" t="s">
        <v>388</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1"/>
  <sheetViews>
    <sheetView showZeros="0" workbookViewId="0">
      <selection activeCell="A1" sqref="A1"/>
    </sheetView>
  </sheetViews>
  <sheetFormatPr defaultColWidth="9.14166666666667" defaultRowHeight="14.25" customHeight="1"/>
  <cols>
    <col min="1" max="1" width="37.7083333333333" customWidth="1"/>
    <col min="2" max="25" width="20" customWidth="1"/>
  </cols>
  <sheetData>
    <row r="1" ht="17.25" customHeight="1" spans="4:25">
      <c r="D1" s="74"/>
      <c r="W1" s="2"/>
      <c r="X1" s="2"/>
      <c r="Y1" s="2" t="s">
        <v>389</v>
      </c>
    </row>
    <row r="2" ht="41.25" customHeight="1" spans="1:25">
      <c r="A2" s="75" t="str">
        <f>"2026"&amp;"年市对下转移支付预算表"</f>
        <v>2026年市对下转移支付预算表</v>
      </c>
      <c r="B2" s="3"/>
      <c r="C2" s="3"/>
      <c r="D2" s="3"/>
      <c r="E2" s="3"/>
      <c r="F2" s="3"/>
      <c r="G2" s="3"/>
      <c r="H2" s="3"/>
      <c r="I2" s="3"/>
      <c r="J2" s="3"/>
      <c r="K2" s="3"/>
      <c r="L2" s="3"/>
      <c r="M2" s="3"/>
      <c r="N2" s="3"/>
      <c r="O2" s="3"/>
      <c r="P2" s="3"/>
      <c r="Q2" s="3"/>
      <c r="R2" s="3"/>
      <c r="S2" s="3"/>
      <c r="T2" s="3"/>
      <c r="U2" s="3"/>
      <c r="V2" s="3"/>
      <c r="W2" s="68"/>
      <c r="X2" s="68"/>
      <c r="Y2" s="68"/>
    </row>
    <row r="3" ht="18" customHeight="1" spans="1:25">
      <c r="A3" s="76" t="str">
        <f>"单位名称："&amp;"昆明市搬迁安置办公室"</f>
        <v>单位名称：昆明市搬迁安置办公室</v>
      </c>
      <c r="B3" s="77"/>
      <c r="C3" s="77"/>
      <c r="D3" s="78"/>
      <c r="E3" s="79"/>
      <c r="F3" s="79"/>
      <c r="G3" s="79"/>
      <c r="H3" s="79"/>
      <c r="I3" s="79"/>
      <c r="W3" s="7"/>
      <c r="X3" s="7"/>
      <c r="Y3" s="7" t="s">
        <v>1</v>
      </c>
    </row>
    <row r="4" ht="19.5" customHeight="1" spans="1:25">
      <c r="A4" s="27" t="s">
        <v>390</v>
      </c>
      <c r="B4" s="10" t="s">
        <v>189</v>
      </c>
      <c r="C4" s="11"/>
      <c r="D4" s="11"/>
      <c r="E4" s="10" t="s">
        <v>391</v>
      </c>
      <c r="F4" s="11"/>
      <c r="G4" s="11"/>
      <c r="H4" s="11"/>
      <c r="I4" s="11"/>
      <c r="J4" s="11"/>
      <c r="K4" s="11"/>
      <c r="L4" s="11"/>
      <c r="M4" s="11"/>
      <c r="N4" s="11"/>
      <c r="O4" s="11"/>
      <c r="P4" s="11"/>
      <c r="Q4" s="11"/>
      <c r="R4" s="11"/>
      <c r="S4" s="11"/>
      <c r="T4" s="11"/>
      <c r="U4" s="11"/>
      <c r="V4" s="11"/>
      <c r="W4" s="83"/>
      <c r="X4" s="84"/>
      <c r="Y4" s="84"/>
    </row>
    <row r="5" ht="40.5" customHeight="1" spans="1:25">
      <c r="A5" s="18"/>
      <c r="B5" s="28" t="s">
        <v>54</v>
      </c>
      <c r="C5" s="9" t="s">
        <v>57</v>
      </c>
      <c r="D5" s="80" t="s">
        <v>373</v>
      </c>
      <c r="E5" s="49" t="s">
        <v>392</v>
      </c>
      <c r="F5" s="49" t="s">
        <v>393</v>
      </c>
      <c r="G5" s="49" t="s">
        <v>394</v>
      </c>
      <c r="H5" s="49" t="s">
        <v>395</v>
      </c>
      <c r="I5" s="49" t="s">
        <v>396</v>
      </c>
      <c r="J5" s="49" t="s">
        <v>397</v>
      </c>
      <c r="K5" s="49" t="s">
        <v>398</v>
      </c>
      <c r="L5" s="49" t="s">
        <v>399</v>
      </c>
      <c r="M5" s="49" t="s">
        <v>400</v>
      </c>
      <c r="N5" s="49" t="s">
        <v>401</v>
      </c>
      <c r="O5" s="49" t="s">
        <v>402</v>
      </c>
      <c r="P5" s="49" t="s">
        <v>403</v>
      </c>
      <c r="Q5" s="49" t="s">
        <v>404</v>
      </c>
      <c r="R5" s="49" t="s">
        <v>405</v>
      </c>
      <c r="S5" s="49" t="s">
        <v>406</v>
      </c>
      <c r="T5" s="49" t="s">
        <v>407</v>
      </c>
      <c r="U5" s="49" t="s">
        <v>408</v>
      </c>
      <c r="V5" s="49" t="s">
        <v>409</v>
      </c>
      <c r="W5" s="49" t="s">
        <v>410</v>
      </c>
      <c r="X5" s="85" t="s">
        <v>411</v>
      </c>
      <c r="Y5" s="85" t="s">
        <v>412</v>
      </c>
    </row>
    <row r="6" ht="19.5" customHeight="1" spans="1:25">
      <c r="A6" s="19">
        <v>1</v>
      </c>
      <c r="B6" s="19">
        <v>2</v>
      </c>
      <c r="C6" s="19">
        <v>3</v>
      </c>
      <c r="D6" s="81">
        <v>4</v>
      </c>
      <c r="E6" s="35">
        <v>5</v>
      </c>
      <c r="F6" s="19">
        <v>6</v>
      </c>
      <c r="G6" s="19">
        <v>7</v>
      </c>
      <c r="H6" s="81">
        <v>8</v>
      </c>
      <c r="I6" s="19">
        <v>9</v>
      </c>
      <c r="J6" s="19">
        <v>10</v>
      </c>
      <c r="K6" s="19">
        <v>11</v>
      </c>
      <c r="L6" s="81">
        <v>12</v>
      </c>
      <c r="M6" s="19">
        <v>13</v>
      </c>
      <c r="N6" s="19">
        <v>14</v>
      </c>
      <c r="O6" s="19">
        <v>15</v>
      </c>
      <c r="P6" s="81">
        <v>16</v>
      </c>
      <c r="Q6" s="19">
        <v>17</v>
      </c>
      <c r="R6" s="19">
        <v>18</v>
      </c>
      <c r="S6" s="19">
        <v>19</v>
      </c>
      <c r="T6" s="81">
        <v>20</v>
      </c>
      <c r="U6" s="81">
        <v>21</v>
      </c>
      <c r="V6" s="81">
        <v>22</v>
      </c>
      <c r="W6" s="35">
        <v>23</v>
      </c>
      <c r="X6" s="35">
        <v>24</v>
      </c>
      <c r="Y6" s="35">
        <v>25</v>
      </c>
    </row>
    <row r="7" ht="19.5" customHeight="1" spans="1:25">
      <c r="A7" s="29" t="s">
        <v>69</v>
      </c>
      <c r="B7" s="82">
        <v>103248240</v>
      </c>
      <c r="C7" s="82">
        <v>103248240</v>
      </c>
      <c r="D7" s="82"/>
      <c r="E7" s="82">
        <v>24307512</v>
      </c>
      <c r="F7" s="82"/>
      <c r="G7" s="82"/>
      <c r="H7" s="82"/>
      <c r="I7" s="82"/>
      <c r="J7" s="82"/>
      <c r="K7" s="82"/>
      <c r="L7" s="82"/>
      <c r="M7" s="82"/>
      <c r="N7" s="82"/>
      <c r="O7" s="82">
        <v>78915528</v>
      </c>
      <c r="P7" s="82"/>
      <c r="Q7" s="82"/>
      <c r="R7" s="82"/>
      <c r="S7" s="82"/>
      <c r="T7" s="82"/>
      <c r="U7" s="82"/>
      <c r="V7" s="82"/>
      <c r="W7" s="82">
        <v>25200</v>
      </c>
      <c r="X7" s="82"/>
      <c r="Y7" s="82"/>
    </row>
    <row r="8" ht="19.5" customHeight="1" spans="1:25">
      <c r="A8" s="73" t="s">
        <v>279</v>
      </c>
      <c r="B8" s="82">
        <v>414600</v>
      </c>
      <c r="C8" s="82">
        <v>414600</v>
      </c>
      <c r="D8" s="82"/>
      <c r="E8" s="82">
        <v>389400</v>
      </c>
      <c r="F8" s="82"/>
      <c r="G8" s="82"/>
      <c r="H8" s="82"/>
      <c r="I8" s="82"/>
      <c r="J8" s="82"/>
      <c r="K8" s="82"/>
      <c r="L8" s="82"/>
      <c r="M8" s="82"/>
      <c r="N8" s="82"/>
      <c r="O8" s="82"/>
      <c r="P8" s="82"/>
      <c r="Q8" s="82"/>
      <c r="R8" s="82"/>
      <c r="S8" s="82"/>
      <c r="T8" s="82"/>
      <c r="U8" s="82"/>
      <c r="V8" s="82"/>
      <c r="W8" s="82">
        <v>25200</v>
      </c>
      <c r="X8" s="82"/>
      <c r="Y8" s="82"/>
    </row>
    <row r="9" ht="19.5" customHeight="1" spans="1:25">
      <c r="A9" s="73" t="s">
        <v>282</v>
      </c>
      <c r="B9" s="82">
        <v>23918112</v>
      </c>
      <c r="C9" s="82">
        <v>23918112</v>
      </c>
      <c r="D9" s="82"/>
      <c r="E9" s="82">
        <v>23918112</v>
      </c>
      <c r="F9" s="82"/>
      <c r="G9" s="82"/>
      <c r="H9" s="82"/>
      <c r="I9" s="82"/>
      <c r="J9" s="82"/>
      <c r="K9" s="82"/>
      <c r="L9" s="82"/>
      <c r="M9" s="82"/>
      <c r="N9" s="82"/>
      <c r="O9" s="82"/>
      <c r="P9" s="82"/>
      <c r="Q9" s="82"/>
      <c r="R9" s="82"/>
      <c r="S9" s="82"/>
      <c r="T9" s="82"/>
      <c r="U9" s="82"/>
      <c r="V9" s="82"/>
      <c r="W9" s="82"/>
      <c r="X9" s="82"/>
      <c r="Y9" s="23"/>
    </row>
    <row r="10" ht="19.5" customHeight="1" spans="1:25">
      <c r="A10" s="73" t="s">
        <v>284</v>
      </c>
      <c r="B10" s="82">
        <v>67684104</v>
      </c>
      <c r="C10" s="82">
        <v>67684104</v>
      </c>
      <c r="D10" s="82"/>
      <c r="E10" s="82"/>
      <c r="F10" s="82"/>
      <c r="G10" s="82"/>
      <c r="H10" s="82"/>
      <c r="I10" s="82"/>
      <c r="J10" s="82"/>
      <c r="K10" s="82"/>
      <c r="L10" s="82"/>
      <c r="M10" s="82"/>
      <c r="N10" s="82"/>
      <c r="O10" s="82">
        <v>67684104</v>
      </c>
      <c r="P10" s="82"/>
      <c r="Q10" s="82"/>
      <c r="R10" s="82"/>
      <c r="S10" s="82"/>
      <c r="T10" s="82"/>
      <c r="U10" s="82"/>
      <c r="V10" s="82"/>
      <c r="W10" s="82"/>
      <c r="X10" s="82"/>
      <c r="Y10" s="23"/>
    </row>
    <row r="11" ht="19.5" customHeight="1" spans="1:25">
      <c r="A11" s="73" t="s">
        <v>286</v>
      </c>
      <c r="B11" s="82">
        <v>11231424</v>
      </c>
      <c r="C11" s="82">
        <v>11231424</v>
      </c>
      <c r="D11" s="82"/>
      <c r="E11" s="82"/>
      <c r="F11" s="82"/>
      <c r="G11" s="82"/>
      <c r="H11" s="82"/>
      <c r="I11" s="82"/>
      <c r="J11" s="82"/>
      <c r="K11" s="82"/>
      <c r="L11" s="82"/>
      <c r="M11" s="82"/>
      <c r="N11" s="82"/>
      <c r="O11" s="82">
        <v>11231424</v>
      </c>
      <c r="P11" s="82"/>
      <c r="Q11" s="82"/>
      <c r="R11" s="82"/>
      <c r="S11" s="82"/>
      <c r="T11" s="82"/>
      <c r="U11" s="82"/>
      <c r="V11" s="82"/>
      <c r="W11" s="82"/>
      <c r="X11" s="82"/>
      <c r="Y11" s="23"/>
    </row>
  </sheetData>
  <mergeCells count="5">
    <mergeCell ref="A2:Y2"/>
    <mergeCell ref="A3:I3"/>
    <mergeCell ref="B4:D4"/>
    <mergeCell ref="E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8"/>
  <sheetViews>
    <sheetView showZeros="0" topLeftCell="A26"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413</v>
      </c>
    </row>
    <row r="2" ht="41.25" customHeight="1" spans="1:10">
      <c r="A2" s="67" t="str">
        <f>"2026"&amp;"年市对下转移支付绩效目标表"</f>
        <v>2026年市对下转移支付绩效目标表</v>
      </c>
      <c r="B2" s="3"/>
      <c r="C2" s="3"/>
      <c r="D2" s="3"/>
      <c r="E2" s="3"/>
      <c r="F2" s="68"/>
      <c r="G2" s="3"/>
      <c r="H2" s="68"/>
      <c r="I2" s="68"/>
      <c r="J2" s="3"/>
    </row>
    <row r="3" ht="17.25" customHeight="1" spans="1:1">
      <c r="A3" s="4" t="str">
        <f>"单位名称："&amp;"昆明市搬迁安置办公室"</f>
        <v>单位名称：昆明市搬迁安置办公室</v>
      </c>
    </row>
    <row r="4" ht="44.25" customHeight="1" spans="1:10">
      <c r="A4" s="69" t="s">
        <v>288</v>
      </c>
      <c r="B4" s="69" t="s">
        <v>289</v>
      </c>
      <c r="C4" s="69" t="s">
        <v>290</v>
      </c>
      <c r="D4" s="69" t="s">
        <v>291</v>
      </c>
      <c r="E4" s="69" t="s">
        <v>292</v>
      </c>
      <c r="F4" s="70" t="s">
        <v>293</v>
      </c>
      <c r="G4" s="69" t="s">
        <v>294</v>
      </c>
      <c r="H4" s="70" t="s">
        <v>295</v>
      </c>
      <c r="I4" s="70" t="s">
        <v>296</v>
      </c>
      <c r="J4" s="69" t="s">
        <v>297</v>
      </c>
    </row>
    <row r="5" ht="14.25" customHeight="1" spans="1:10">
      <c r="A5" s="69">
        <v>1</v>
      </c>
      <c r="B5" s="69">
        <v>2</v>
      </c>
      <c r="C5" s="69">
        <v>3</v>
      </c>
      <c r="D5" s="69">
        <v>4</v>
      </c>
      <c r="E5" s="69">
        <v>5</v>
      </c>
      <c r="F5" s="70">
        <v>6</v>
      </c>
      <c r="G5" s="69">
        <v>7</v>
      </c>
      <c r="H5" s="70">
        <v>8</v>
      </c>
      <c r="I5" s="70">
        <v>9</v>
      </c>
      <c r="J5" s="69">
        <v>10</v>
      </c>
    </row>
    <row r="6" ht="42" customHeight="1" spans="1:10">
      <c r="A6" s="29" t="s">
        <v>69</v>
      </c>
      <c r="B6" s="71"/>
      <c r="C6" s="71"/>
      <c r="D6" s="71"/>
      <c r="E6" s="53"/>
      <c r="F6" s="72"/>
      <c r="G6" s="53"/>
      <c r="H6" s="72"/>
      <c r="I6" s="72"/>
      <c r="J6" s="53"/>
    </row>
    <row r="7" ht="42" customHeight="1" spans="1:10">
      <c r="A7" s="73" t="s">
        <v>282</v>
      </c>
      <c r="B7" s="20" t="s">
        <v>414</v>
      </c>
      <c r="C7" s="20" t="s">
        <v>299</v>
      </c>
      <c r="D7" s="20" t="s">
        <v>300</v>
      </c>
      <c r="E7" s="29" t="s">
        <v>306</v>
      </c>
      <c r="F7" s="20" t="s">
        <v>302</v>
      </c>
      <c r="G7" s="29" t="s">
        <v>415</v>
      </c>
      <c r="H7" s="20" t="s">
        <v>304</v>
      </c>
      <c r="I7" s="20" t="s">
        <v>305</v>
      </c>
      <c r="J7" s="29" t="s">
        <v>416</v>
      </c>
    </row>
    <row r="8" ht="42" customHeight="1" spans="1:10">
      <c r="A8" s="73" t="s">
        <v>282</v>
      </c>
      <c r="B8" s="20" t="s">
        <v>414</v>
      </c>
      <c r="C8" s="20" t="s">
        <v>299</v>
      </c>
      <c r="D8" s="20" t="s">
        <v>329</v>
      </c>
      <c r="E8" s="29" t="s">
        <v>417</v>
      </c>
      <c r="F8" s="20" t="s">
        <v>302</v>
      </c>
      <c r="G8" s="29" t="s">
        <v>331</v>
      </c>
      <c r="H8" s="20" t="s">
        <v>332</v>
      </c>
      <c r="I8" s="20" t="s">
        <v>305</v>
      </c>
      <c r="J8" s="29" t="s">
        <v>418</v>
      </c>
    </row>
    <row r="9" ht="42" customHeight="1" spans="1:10">
      <c r="A9" s="73" t="s">
        <v>282</v>
      </c>
      <c r="B9" s="20" t="s">
        <v>414</v>
      </c>
      <c r="C9" s="20" t="s">
        <v>299</v>
      </c>
      <c r="D9" s="20" t="s">
        <v>334</v>
      </c>
      <c r="E9" s="29" t="s">
        <v>419</v>
      </c>
      <c r="F9" s="20" t="s">
        <v>359</v>
      </c>
      <c r="G9" s="29" t="s">
        <v>420</v>
      </c>
      <c r="H9" s="20" t="s">
        <v>421</v>
      </c>
      <c r="I9" s="20" t="s">
        <v>305</v>
      </c>
      <c r="J9" s="29" t="s">
        <v>419</v>
      </c>
    </row>
    <row r="10" ht="42" customHeight="1" spans="1:10">
      <c r="A10" s="73" t="s">
        <v>282</v>
      </c>
      <c r="B10" s="20" t="s">
        <v>414</v>
      </c>
      <c r="C10" s="20" t="s">
        <v>339</v>
      </c>
      <c r="D10" s="20" t="s">
        <v>340</v>
      </c>
      <c r="E10" s="29" t="s">
        <v>422</v>
      </c>
      <c r="F10" s="20" t="s">
        <v>308</v>
      </c>
      <c r="G10" s="29" t="s">
        <v>342</v>
      </c>
      <c r="H10" s="20" t="s">
        <v>332</v>
      </c>
      <c r="I10" s="20" t="s">
        <v>305</v>
      </c>
      <c r="J10" s="29" t="s">
        <v>343</v>
      </c>
    </row>
    <row r="11" ht="42" customHeight="1" spans="1:10">
      <c r="A11" s="73" t="s">
        <v>282</v>
      </c>
      <c r="B11" s="20" t="s">
        <v>414</v>
      </c>
      <c r="C11" s="20" t="s">
        <v>339</v>
      </c>
      <c r="D11" s="20" t="s">
        <v>344</v>
      </c>
      <c r="E11" s="29" t="s">
        <v>345</v>
      </c>
      <c r="F11" s="20" t="s">
        <v>302</v>
      </c>
      <c r="G11" s="29" t="s">
        <v>331</v>
      </c>
      <c r="H11" s="20" t="s">
        <v>332</v>
      </c>
      <c r="I11" s="20" t="s">
        <v>305</v>
      </c>
      <c r="J11" s="29" t="s">
        <v>346</v>
      </c>
    </row>
    <row r="12" ht="42" customHeight="1" spans="1:10">
      <c r="A12" s="73" t="s">
        <v>282</v>
      </c>
      <c r="B12" s="20" t="s">
        <v>414</v>
      </c>
      <c r="C12" s="20" t="s">
        <v>339</v>
      </c>
      <c r="D12" s="20" t="s">
        <v>423</v>
      </c>
      <c r="E12" s="29" t="s">
        <v>424</v>
      </c>
      <c r="F12" s="20" t="s">
        <v>302</v>
      </c>
      <c r="G12" s="29" t="s">
        <v>425</v>
      </c>
      <c r="H12" s="20" t="s">
        <v>332</v>
      </c>
      <c r="I12" s="20" t="s">
        <v>337</v>
      </c>
      <c r="J12" s="29" t="s">
        <v>425</v>
      </c>
    </row>
    <row r="13" ht="42" customHeight="1" spans="1:10">
      <c r="A13" s="73" t="s">
        <v>282</v>
      </c>
      <c r="B13" s="20" t="s">
        <v>414</v>
      </c>
      <c r="C13" s="20" t="s">
        <v>351</v>
      </c>
      <c r="D13" s="20" t="s">
        <v>352</v>
      </c>
      <c r="E13" s="29" t="s">
        <v>353</v>
      </c>
      <c r="F13" s="20" t="s">
        <v>308</v>
      </c>
      <c r="G13" s="29" t="s">
        <v>426</v>
      </c>
      <c r="H13" s="20" t="s">
        <v>332</v>
      </c>
      <c r="I13" s="20" t="s">
        <v>305</v>
      </c>
      <c r="J13" s="29" t="s">
        <v>427</v>
      </c>
    </row>
    <row r="14" ht="42" customHeight="1" spans="1:10">
      <c r="A14" s="73" t="s">
        <v>282</v>
      </c>
      <c r="B14" s="20" t="s">
        <v>414</v>
      </c>
      <c r="C14" s="20" t="s">
        <v>356</v>
      </c>
      <c r="D14" s="20" t="s">
        <v>357</v>
      </c>
      <c r="E14" s="29" t="s">
        <v>358</v>
      </c>
      <c r="F14" s="20" t="s">
        <v>359</v>
      </c>
      <c r="G14" s="29" t="s">
        <v>331</v>
      </c>
      <c r="H14" s="20" t="s">
        <v>332</v>
      </c>
      <c r="I14" s="20" t="s">
        <v>305</v>
      </c>
      <c r="J14" s="29" t="s">
        <v>360</v>
      </c>
    </row>
    <row r="15" ht="42" customHeight="1" spans="1:10">
      <c r="A15" s="73" t="s">
        <v>279</v>
      </c>
      <c r="B15" s="20" t="s">
        <v>428</v>
      </c>
      <c r="C15" s="20" t="s">
        <v>299</v>
      </c>
      <c r="D15" s="20" t="s">
        <v>300</v>
      </c>
      <c r="E15" s="29" t="s">
        <v>306</v>
      </c>
      <c r="F15" s="20" t="s">
        <v>302</v>
      </c>
      <c r="G15" s="29" t="s">
        <v>429</v>
      </c>
      <c r="H15" s="20" t="s">
        <v>304</v>
      </c>
      <c r="I15" s="20" t="s">
        <v>305</v>
      </c>
      <c r="J15" s="29" t="s">
        <v>430</v>
      </c>
    </row>
    <row r="16" ht="42" customHeight="1" spans="1:10">
      <c r="A16" s="73" t="s">
        <v>279</v>
      </c>
      <c r="B16" s="20" t="s">
        <v>428</v>
      </c>
      <c r="C16" s="20" t="s">
        <v>299</v>
      </c>
      <c r="D16" s="20" t="s">
        <v>329</v>
      </c>
      <c r="E16" s="29" t="s">
        <v>417</v>
      </c>
      <c r="F16" s="20" t="s">
        <v>302</v>
      </c>
      <c r="G16" s="29" t="s">
        <v>431</v>
      </c>
      <c r="H16" s="20" t="s">
        <v>332</v>
      </c>
      <c r="I16" s="20" t="s">
        <v>305</v>
      </c>
      <c r="J16" s="29" t="s">
        <v>432</v>
      </c>
    </row>
    <row r="17" ht="42" customHeight="1" spans="1:10">
      <c r="A17" s="73" t="s">
        <v>279</v>
      </c>
      <c r="B17" s="20" t="s">
        <v>428</v>
      </c>
      <c r="C17" s="20" t="s">
        <v>299</v>
      </c>
      <c r="D17" s="20" t="s">
        <v>334</v>
      </c>
      <c r="E17" s="29" t="s">
        <v>419</v>
      </c>
      <c r="F17" s="20" t="s">
        <v>359</v>
      </c>
      <c r="G17" s="29" t="s">
        <v>420</v>
      </c>
      <c r="H17" s="20" t="s">
        <v>421</v>
      </c>
      <c r="I17" s="20" t="s">
        <v>305</v>
      </c>
      <c r="J17" s="29" t="s">
        <v>419</v>
      </c>
    </row>
    <row r="18" ht="42" customHeight="1" spans="1:10">
      <c r="A18" s="73" t="s">
        <v>279</v>
      </c>
      <c r="B18" s="20" t="s">
        <v>428</v>
      </c>
      <c r="C18" s="20" t="s">
        <v>339</v>
      </c>
      <c r="D18" s="20" t="s">
        <v>340</v>
      </c>
      <c r="E18" s="29" t="s">
        <v>433</v>
      </c>
      <c r="F18" s="20" t="s">
        <v>308</v>
      </c>
      <c r="G18" s="29" t="s">
        <v>342</v>
      </c>
      <c r="H18" s="20" t="s">
        <v>332</v>
      </c>
      <c r="I18" s="20" t="s">
        <v>305</v>
      </c>
      <c r="J18" s="29" t="s">
        <v>343</v>
      </c>
    </row>
    <row r="19" ht="42" customHeight="1" spans="1:10">
      <c r="A19" s="73" t="s">
        <v>279</v>
      </c>
      <c r="B19" s="20" t="s">
        <v>428</v>
      </c>
      <c r="C19" s="20" t="s">
        <v>339</v>
      </c>
      <c r="D19" s="20" t="s">
        <v>344</v>
      </c>
      <c r="E19" s="29" t="s">
        <v>345</v>
      </c>
      <c r="F19" s="20" t="s">
        <v>302</v>
      </c>
      <c r="G19" s="29" t="s">
        <v>331</v>
      </c>
      <c r="H19" s="20" t="s">
        <v>332</v>
      </c>
      <c r="I19" s="20" t="s">
        <v>305</v>
      </c>
      <c r="J19" s="29" t="s">
        <v>346</v>
      </c>
    </row>
    <row r="20" ht="42" customHeight="1" spans="1:10">
      <c r="A20" s="73" t="s">
        <v>279</v>
      </c>
      <c r="B20" s="20" t="s">
        <v>428</v>
      </c>
      <c r="C20" s="20" t="s">
        <v>339</v>
      </c>
      <c r="D20" s="20" t="s">
        <v>423</v>
      </c>
      <c r="E20" s="29" t="s">
        <v>424</v>
      </c>
      <c r="F20" s="20" t="s">
        <v>302</v>
      </c>
      <c r="G20" s="29" t="s">
        <v>424</v>
      </c>
      <c r="H20" s="20" t="s">
        <v>332</v>
      </c>
      <c r="I20" s="20" t="s">
        <v>337</v>
      </c>
      <c r="J20" s="29" t="s">
        <v>424</v>
      </c>
    </row>
    <row r="21" ht="42" customHeight="1" spans="1:10">
      <c r="A21" s="73" t="s">
        <v>279</v>
      </c>
      <c r="B21" s="20" t="s">
        <v>428</v>
      </c>
      <c r="C21" s="20" t="s">
        <v>351</v>
      </c>
      <c r="D21" s="20" t="s">
        <v>352</v>
      </c>
      <c r="E21" s="29" t="s">
        <v>427</v>
      </c>
      <c r="F21" s="20" t="s">
        <v>308</v>
      </c>
      <c r="G21" s="29" t="s">
        <v>426</v>
      </c>
      <c r="H21" s="20" t="s">
        <v>332</v>
      </c>
      <c r="I21" s="20" t="s">
        <v>305</v>
      </c>
      <c r="J21" s="29" t="s">
        <v>427</v>
      </c>
    </row>
    <row r="22" ht="42" customHeight="1" spans="1:10">
      <c r="A22" s="73" t="s">
        <v>279</v>
      </c>
      <c r="B22" s="20" t="s">
        <v>428</v>
      </c>
      <c r="C22" s="20" t="s">
        <v>356</v>
      </c>
      <c r="D22" s="20" t="s">
        <v>357</v>
      </c>
      <c r="E22" s="29" t="s">
        <v>358</v>
      </c>
      <c r="F22" s="20" t="s">
        <v>359</v>
      </c>
      <c r="G22" s="29" t="s">
        <v>331</v>
      </c>
      <c r="H22" s="20" t="s">
        <v>332</v>
      </c>
      <c r="I22" s="20" t="s">
        <v>305</v>
      </c>
      <c r="J22" s="29" t="s">
        <v>434</v>
      </c>
    </row>
    <row r="23" ht="42" customHeight="1" spans="1:10">
      <c r="A23" s="73" t="s">
        <v>286</v>
      </c>
      <c r="B23" s="20" t="s">
        <v>435</v>
      </c>
      <c r="C23" s="20" t="s">
        <v>299</v>
      </c>
      <c r="D23" s="20" t="s">
        <v>300</v>
      </c>
      <c r="E23" s="29" t="s">
        <v>436</v>
      </c>
      <c r="F23" s="20" t="s">
        <v>302</v>
      </c>
      <c r="G23" s="29" t="s">
        <v>437</v>
      </c>
      <c r="H23" s="20" t="s">
        <v>304</v>
      </c>
      <c r="I23" s="20" t="s">
        <v>305</v>
      </c>
      <c r="J23" s="29" t="s">
        <v>438</v>
      </c>
    </row>
    <row r="24" ht="42" customHeight="1" spans="1:10">
      <c r="A24" s="73" t="s">
        <v>286</v>
      </c>
      <c r="B24" s="20" t="s">
        <v>435</v>
      </c>
      <c r="C24" s="20" t="s">
        <v>299</v>
      </c>
      <c r="D24" s="20" t="s">
        <v>329</v>
      </c>
      <c r="E24" s="29" t="s">
        <v>417</v>
      </c>
      <c r="F24" s="20" t="s">
        <v>302</v>
      </c>
      <c r="G24" s="29" t="s">
        <v>331</v>
      </c>
      <c r="H24" s="20" t="s">
        <v>332</v>
      </c>
      <c r="I24" s="20" t="s">
        <v>305</v>
      </c>
      <c r="J24" s="29" t="s">
        <v>418</v>
      </c>
    </row>
    <row r="25" ht="42" customHeight="1" spans="1:10">
      <c r="A25" s="73" t="s">
        <v>286</v>
      </c>
      <c r="B25" s="20" t="s">
        <v>435</v>
      </c>
      <c r="C25" s="20" t="s">
        <v>299</v>
      </c>
      <c r="D25" s="20" t="s">
        <v>334</v>
      </c>
      <c r="E25" s="29" t="s">
        <v>419</v>
      </c>
      <c r="F25" s="20" t="s">
        <v>359</v>
      </c>
      <c r="G25" s="29" t="s">
        <v>420</v>
      </c>
      <c r="H25" s="20" t="s">
        <v>421</v>
      </c>
      <c r="I25" s="20" t="s">
        <v>305</v>
      </c>
      <c r="J25" s="29" t="s">
        <v>419</v>
      </c>
    </row>
    <row r="26" ht="42" customHeight="1" spans="1:10">
      <c r="A26" s="73" t="s">
        <v>286</v>
      </c>
      <c r="B26" s="20" t="s">
        <v>435</v>
      </c>
      <c r="C26" s="20" t="s">
        <v>339</v>
      </c>
      <c r="D26" s="20" t="s">
        <v>340</v>
      </c>
      <c r="E26" s="29" t="s">
        <v>422</v>
      </c>
      <c r="F26" s="20" t="s">
        <v>308</v>
      </c>
      <c r="G26" s="29" t="s">
        <v>342</v>
      </c>
      <c r="H26" s="20" t="s">
        <v>332</v>
      </c>
      <c r="I26" s="20" t="s">
        <v>305</v>
      </c>
      <c r="J26" s="29" t="s">
        <v>343</v>
      </c>
    </row>
    <row r="27" ht="42" customHeight="1" spans="1:10">
      <c r="A27" s="73" t="s">
        <v>286</v>
      </c>
      <c r="B27" s="20" t="s">
        <v>435</v>
      </c>
      <c r="C27" s="20" t="s">
        <v>339</v>
      </c>
      <c r="D27" s="20" t="s">
        <v>344</v>
      </c>
      <c r="E27" s="29" t="s">
        <v>345</v>
      </c>
      <c r="F27" s="20" t="s">
        <v>302</v>
      </c>
      <c r="G27" s="29" t="s">
        <v>331</v>
      </c>
      <c r="H27" s="20" t="s">
        <v>332</v>
      </c>
      <c r="I27" s="20" t="s">
        <v>305</v>
      </c>
      <c r="J27" s="29" t="s">
        <v>346</v>
      </c>
    </row>
    <row r="28" ht="42" customHeight="1" spans="1:10">
      <c r="A28" s="73" t="s">
        <v>286</v>
      </c>
      <c r="B28" s="20" t="s">
        <v>435</v>
      </c>
      <c r="C28" s="20" t="s">
        <v>339</v>
      </c>
      <c r="D28" s="20" t="s">
        <v>423</v>
      </c>
      <c r="E28" s="29" t="s">
        <v>424</v>
      </c>
      <c r="F28" s="20" t="s">
        <v>302</v>
      </c>
      <c r="G28" s="29" t="s">
        <v>424</v>
      </c>
      <c r="H28" s="20"/>
      <c r="I28" s="20" t="s">
        <v>337</v>
      </c>
      <c r="J28" s="29" t="s">
        <v>424</v>
      </c>
    </row>
    <row r="29" ht="42" customHeight="1" spans="1:10">
      <c r="A29" s="73" t="s">
        <v>286</v>
      </c>
      <c r="B29" s="20" t="s">
        <v>435</v>
      </c>
      <c r="C29" s="20" t="s">
        <v>351</v>
      </c>
      <c r="D29" s="20" t="s">
        <v>352</v>
      </c>
      <c r="E29" s="29" t="s">
        <v>427</v>
      </c>
      <c r="F29" s="20" t="s">
        <v>308</v>
      </c>
      <c r="G29" s="29" t="s">
        <v>426</v>
      </c>
      <c r="H29" s="20" t="s">
        <v>332</v>
      </c>
      <c r="I29" s="20" t="s">
        <v>305</v>
      </c>
      <c r="J29" s="29" t="s">
        <v>427</v>
      </c>
    </row>
    <row r="30" ht="42" customHeight="1" spans="1:10">
      <c r="A30" s="73" t="s">
        <v>286</v>
      </c>
      <c r="B30" s="20" t="s">
        <v>435</v>
      </c>
      <c r="C30" s="20" t="s">
        <v>356</v>
      </c>
      <c r="D30" s="20" t="s">
        <v>357</v>
      </c>
      <c r="E30" s="29" t="s">
        <v>358</v>
      </c>
      <c r="F30" s="20" t="s">
        <v>359</v>
      </c>
      <c r="G30" s="29" t="s">
        <v>331</v>
      </c>
      <c r="H30" s="20" t="s">
        <v>332</v>
      </c>
      <c r="I30" s="20" t="s">
        <v>305</v>
      </c>
      <c r="J30" s="29" t="s">
        <v>360</v>
      </c>
    </row>
    <row r="31" ht="42" customHeight="1" spans="1:10">
      <c r="A31" s="73" t="s">
        <v>284</v>
      </c>
      <c r="B31" s="20" t="s">
        <v>439</v>
      </c>
      <c r="C31" s="20" t="s">
        <v>299</v>
      </c>
      <c r="D31" s="20" t="s">
        <v>300</v>
      </c>
      <c r="E31" s="29" t="s">
        <v>306</v>
      </c>
      <c r="F31" s="20" t="s">
        <v>302</v>
      </c>
      <c r="G31" s="29" t="s">
        <v>440</v>
      </c>
      <c r="H31" s="20" t="s">
        <v>304</v>
      </c>
      <c r="I31" s="20" t="s">
        <v>305</v>
      </c>
      <c r="J31" s="29" t="s">
        <v>430</v>
      </c>
    </row>
    <row r="32" ht="42" customHeight="1" spans="1:10">
      <c r="A32" s="73" t="s">
        <v>284</v>
      </c>
      <c r="B32" s="20" t="s">
        <v>439</v>
      </c>
      <c r="C32" s="20" t="s">
        <v>299</v>
      </c>
      <c r="D32" s="20" t="s">
        <v>329</v>
      </c>
      <c r="E32" s="29" t="s">
        <v>441</v>
      </c>
      <c r="F32" s="20" t="s">
        <v>302</v>
      </c>
      <c r="G32" s="29" t="s">
        <v>331</v>
      </c>
      <c r="H32" s="20" t="s">
        <v>332</v>
      </c>
      <c r="I32" s="20" t="s">
        <v>305</v>
      </c>
      <c r="J32" s="29" t="s">
        <v>442</v>
      </c>
    </row>
    <row r="33" ht="42" customHeight="1" spans="1:10">
      <c r="A33" s="73" t="s">
        <v>284</v>
      </c>
      <c r="B33" s="20" t="s">
        <v>439</v>
      </c>
      <c r="C33" s="20" t="s">
        <v>299</v>
      </c>
      <c r="D33" s="20" t="s">
        <v>334</v>
      </c>
      <c r="E33" s="29" t="s">
        <v>419</v>
      </c>
      <c r="F33" s="20" t="s">
        <v>359</v>
      </c>
      <c r="G33" s="29" t="s">
        <v>420</v>
      </c>
      <c r="H33" s="20" t="s">
        <v>421</v>
      </c>
      <c r="I33" s="20" t="s">
        <v>305</v>
      </c>
      <c r="J33" s="29" t="s">
        <v>443</v>
      </c>
    </row>
    <row r="34" ht="42" customHeight="1" spans="1:10">
      <c r="A34" s="73" t="s">
        <v>284</v>
      </c>
      <c r="B34" s="20" t="s">
        <v>439</v>
      </c>
      <c r="C34" s="20" t="s">
        <v>339</v>
      </c>
      <c r="D34" s="20" t="s">
        <v>340</v>
      </c>
      <c r="E34" s="29" t="s">
        <v>422</v>
      </c>
      <c r="F34" s="20" t="s">
        <v>308</v>
      </c>
      <c r="G34" s="29" t="s">
        <v>342</v>
      </c>
      <c r="H34" s="20" t="s">
        <v>332</v>
      </c>
      <c r="I34" s="20" t="s">
        <v>305</v>
      </c>
      <c r="J34" s="29" t="s">
        <v>343</v>
      </c>
    </row>
    <row r="35" ht="42" customHeight="1" spans="1:10">
      <c r="A35" s="73" t="s">
        <v>284</v>
      </c>
      <c r="B35" s="20" t="s">
        <v>439</v>
      </c>
      <c r="C35" s="20" t="s">
        <v>339</v>
      </c>
      <c r="D35" s="20" t="s">
        <v>344</v>
      </c>
      <c r="E35" s="29" t="s">
        <v>345</v>
      </c>
      <c r="F35" s="20" t="s">
        <v>302</v>
      </c>
      <c r="G35" s="29" t="s">
        <v>331</v>
      </c>
      <c r="H35" s="20" t="s">
        <v>332</v>
      </c>
      <c r="I35" s="20" t="s">
        <v>305</v>
      </c>
      <c r="J35" s="29" t="s">
        <v>346</v>
      </c>
    </row>
    <row r="36" ht="42" customHeight="1" spans="1:10">
      <c r="A36" s="73" t="s">
        <v>284</v>
      </c>
      <c r="B36" s="20" t="s">
        <v>439</v>
      </c>
      <c r="C36" s="20" t="s">
        <v>339</v>
      </c>
      <c r="D36" s="20" t="s">
        <v>423</v>
      </c>
      <c r="E36" s="29" t="s">
        <v>424</v>
      </c>
      <c r="F36" s="20" t="s">
        <v>302</v>
      </c>
      <c r="G36" s="29" t="s">
        <v>424</v>
      </c>
      <c r="H36" s="20" t="s">
        <v>332</v>
      </c>
      <c r="I36" s="20" t="s">
        <v>337</v>
      </c>
      <c r="J36" s="29" t="s">
        <v>424</v>
      </c>
    </row>
    <row r="37" ht="42" customHeight="1" spans="1:10">
      <c r="A37" s="73" t="s">
        <v>284</v>
      </c>
      <c r="B37" s="20" t="s">
        <v>439</v>
      </c>
      <c r="C37" s="20" t="s">
        <v>351</v>
      </c>
      <c r="D37" s="20" t="s">
        <v>352</v>
      </c>
      <c r="E37" s="29" t="s">
        <v>353</v>
      </c>
      <c r="F37" s="20" t="s">
        <v>308</v>
      </c>
      <c r="G37" s="29" t="s">
        <v>426</v>
      </c>
      <c r="H37" s="20" t="s">
        <v>332</v>
      </c>
      <c r="I37" s="20" t="s">
        <v>305</v>
      </c>
      <c r="J37" s="29" t="s">
        <v>427</v>
      </c>
    </row>
    <row r="38" ht="42" customHeight="1" spans="1:10">
      <c r="A38" s="73" t="s">
        <v>284</v>
      </c>
      <c r="B38" s="20" t="s">
        <v>439</v>
      </c>
      <c r="C38" s="20" t="s">
        <v>356</v>
      </c>
      <c r="D38" s="20" t="s">
        <v>357</v>
      </c>
      <c r="E38" s="29" t="s">
        <v>358</v>
      </c>
      <c r="F38" s="20" t="s">
        <v>359</v>
      </c>
      <c r="G38" s="29" t="s">
        <v>331</v>
      </c>
      <c r="H38" s="20" t="s">
        <v>332</v>
      </c>
      <c r="I38" s="20" t="s">
        <v>305</v>
      </c>
      <c r="J38" s="29" t="s">
        <v>360</v>
      </c>
    </row>
  </sheetData>
  <mergeCells count="10">
    <mergeCell ref="A2:J2"/>
    <mergeCell ref="A3:H3"/>
    <mergeCell ref="A7:A14"/>
    <mergeCell ref="A15:A22"/>
    <mergeCell ref="A23:A30"/>
    <mergeCell ref="A31:A38"/>
    <mergeCell ref="B7:B14"/>
    <mergeCell ref="B15:B22"/>
    <mergeCell ref="B23:B30"/>
    <mergeCell ref="B31:B3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11" sqref="$A11:$XFD11"/>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7" t="s">
        <v>444</v>
      </c>
      <c r="B1" s="38"/>
      <c r="C1" s="39"/>
      <c r="D1" s="39"/>
      <c r="E1" s="39"/>
      <c r="F1" s="38"/>
      <c r="G1" s="38"/>
      <c r="H1" s="39"/>
    </row>
    <row r="2" ht="41.25" customHeight="1" spans="1:8">
      <c r="A2" s="40" t="str">
        <f>"2026"&amp;"年新增资产配置预算表"</f>
        <v>2026年新增资产配置预算表</v>
      </c>
      <c r="B2" s="41"/>
      <c r="C2" s="42"/>
      <c r="D2" s="42"/>
      <c r="E2" s="42"/>
      <c r="F2" s="41"/>
      <c r="G2" s="41"/>
      <c r="H2" s="42"/>
    </row>
    <row r="3" customHeight="1" spans="1:8">
      <c r="A3" s="43" t="str">
        <f>"单位名称："&amp;"昆明市搬迁安置办公室"</f>
        <v>单位名称：昆明市搬迁安置办公室</v>
      </c>
      <c r="B3" s="44"/>
      <c r="C3" s="45"/>
      <c r="E3" s="42"/>
      <c r="F3" s="41"/>
      <c r="G3" s="41"/>
      <c r="H3" s="46" t="s">
        <v>1</v>
      </c>
    </row>
    <row r="4" ht="28.5" customHeight="1" spans="1:8">
      <c r="A4" s="47" t="s">
        <v>182</v>
      </c>
      <c r="B4" s="48" t="s">
        <v>445</v>
      </c>
      <c r="C4" s="47" t="s">
        <v>446</v>
      </c>
      <c r="D4" s="47" t="s">
        <v>447</v>
      </c>
      <c r="E4" s="47" t="s">
        <v>448</v>
      </c>
      <c r="F4" s="49" t="s">
        <v>449</v>
      </c>
      <c r="G4" s="35"/>
      <c r="H4" s="47"/>
    </row>
    <row r="5" ht="21" customHeight="1" spans="1:8">
      <c r="A5" s="48"/>
      <c r="B5" s="50"/>
      <c r="C5" s="51"/>
      <c r="D5" s="50"/>
      <c r="E5" s="50"/>
      <c r="F5" s="49" t="s">
        <v>371</v>
      </c>
      <c r="G5" s="49" t="s">
        <v>450</v>
      </c>
      <c r="H5" s="49" t="s">
        <v>451</v>
      </c>
    </row>
    <row r="6" ht="17.25" customHeight="1" spans="1:8">
      <c r="A6" s="52" t="s">
        <v>81</v>
      </c>
      <c r="B6" s="52">
        <v>2</v>
      </c>
      <c r="C6" s="53">
        <v>3</v>
      </c>
      <c r="D6" s="52">
        <v>4</v>
      </c>
      <c r="E6" s="54">
        <v>5</v>
      </c>
      <c r="F6" s="55">
        <v>6</v>
      </c>
      <c r="G6" s="53">
        <v>7</v>
      </c>
      <c r="H6" s="53">
        <v>8</v>
      </c>
    </row>
    <row r="7" ht="19.5" customHeight="1" spans="1:8">
      <c r="A7" s="56"/>
      <c r="B7" s="31"/>
      <c r="C7" s="29"/>
      <c r="D7" s="20"/>
      <c r="E7" s="55"/>
      <c r="F7" s="57"/>
      <c r="G7" s="58"/>
      <c r="H7" s="58"/>
    </row>
    <row r="8" ht="19.5" customHeight="1" spans="1:8">
      <c r="A8" s="56"/>
      <c r="B8" s="31"/>
      <c r="C8" s="29"/>
      <c r="D8" s="20"/>
      <c r="E8" s="55"/>
      <c r="F8" s="57"/>
      <c r="G8" s="58"/>
      <c r="H8" s="58"/>
    </row>
    <row r="9" ht="19.5" customHeight="1" spans="1:8">
      <c r="A9" s="59" t="s">
        <v>54</v>
      </c>
      <c r="B9" s="60"/>
      <c r="C9" s="61"/>
      <c r="D9" s="62"/>
      <c r="E9" s="62"/>
      <c r="F9" s="57"/>
      <c r="G9" s="58"/>
      <c r="H9" s="58"/>
    </row>
    <row r="10" ht="19.5" customHeight="1" spans="1:8">
      <c r="A10" s="63" t="s">
        <v>452</v>
      </c>
      <c r="B10" s="60"/>
      <c r="C10" s="61"/>
      <c r="D10" s="64"/>
      <c r="E10" s="64"/>
      <c r="F10" s="65"/>
      <c r="G10" s="66"/>
      <c r="H10" s="66"/>
    </row>
    <row r="11" customHeight="1" spans="1:1">
      <c r="A11" t="s">
        <v>453</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F26" sqref="F2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454</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"单位名称："&amp;"昆明市搬迁安置办公室"</f>
        <v>单位名称：昆明市搬迁安置办公室</v>
      </c>
      <c r="B3" s="5"/>
      <c r="C3" s="5"/>
      <c r="D3" s="5"/>
      <c r="E3" s="5"/>
      <c r="F3" s="5"/>
      <c r="G3" s="5"/>
      <c r="H3" s="6"/>
      <c r="I3" s="6"/>
      <c r="J3" s="6"/>
      <c r="K3" s="7" t="s">
        <v>1</v>
      </c>
    </row>
    <row r="4" ht="21.75" customHeight="1" spans="1:11">
      <c r="A4" s="8" t="s">
        <v>266</v>
      </c>
      <c r="B4" s="8" t="s">
        <v>184</v>
      </c>
      <c r="C4" s="8" t="s">
        <v>267</v>
      </c>
      <c r="D4" s="9" t="s">
        <v>185</v>
      </c>
      <c r="E4" s="9" t="s">
        <v>186</v>
      </c>
      <c r="F4" s="9" t="s">
        <v>187</v>
      </c>
      <c r="G4" s="9" t="s">
        <v>188</v>
      </c>
      <c r="H4" s="27" t="s">
        <v>54</v>
      </c>
      <c r="I4" s="10" t="s">
        <v>455</v>
      </c>
      <c r="J4" s="11"/>
      <c r="K4" s="12"/>
    </row>
    <row r="5" ht="21.75" customHeight="1" spans="1:11">
      <c r="A5" s="13"/>
      <c r="B5" s="13"/>
      <c r="C5" s="13"/>
      <c r="D5" s="14"/>
      <c r="E5" s="14"/>
      <c r="F5" s="14"/>
      <c r="G5" s="14"/>
      <c r="H5" s="28"/>
      <c r="I5" s="9" t="s">
        <v>57</v>
      </c>
      <c r="J5" s="9" t="s">
        <v>58</v>
      </c>
      <c r="K5" s="9" t="s">
        <v>59</v>
      </c>
    </row>
    <row r="6" ht="40.5" customHeight="1" spans="1:11">
      <c r="A6" s="16"/>
      <c r="B6" s="16"/>
      <c r="C6" s="16"/>
      <c r="D6" s="17"/>
      <c r="E6" s="17"/>
      <c r="F6" s="17"/>
      <c r="G6" s="17"/>
      <c r="H6" s="18"/>
      <c r="I6" s="17" t="s">
        <v>56</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172</v>
      </c>
      <c r="B10" s="33"/>
      <c r="C10" s="33"/>
      <c r="D10" s="33"/>
      <c r="E10" s="33"/>
      <c r="F10" s="33"/>
      <c r="G10" s="34"/>
      <c r="H10" s="22"/>
      <c r="I10" s="22"/>
      <c r="J10" s="22"/>
      <c r="K10" s="30"/>
    </row>
    <row r="11" customHeight="1" spans="1:1">
      <c r="A11" t="s">
        <v>456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457</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"单位名称："&amp;"昆明市搬迁安置办公室"</f>
        <v>单位名称：昆明市搬迁安置办公室</v>
      </c>
      <c r="B3" s="5"/>
      <c r="C3" s="5"/>
      <c r="D3" s="5"/>
      <c r="E3" s="6"/>
      <c r="F3" s="6"/>
      <c r="G3" s="7" t="s">
        <v>1</v>
      </c>
    </row>
    <row r="4" ht="21.75" customHeight="1" spans="1:7">
      <c r="A4" s="8" t="s">
        <v>267</v>
      </c>
      <c r="B4" s="8" t="s">
        <v>266</v>
      </c>
      <c r="C4" s="8" t="s">
        <v>184</v>
      </c>
      <c r="D4" s="9" t="s">
        <v>458</v>
      </c>
      <c r="E4" s="10" t="s">
        <v>57</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56</v>
      </c>
      <c r="G6" s="17"/>
    </row>
    <row r="7" ht="15" customHeight="1" spans="1:7">
      <c r="A7" s="19">
        <v>1</v>
      </c>
      <c r="B7" s="19">
        <v>2</v>
      </c>
      <c r="C7" s="19">
        <v>3</v>
      </c>
      <c r="D7" s="19">
        <v>4</v>
      </c>
      <c r="E7" s="19">
        <v>5</v>
      </c>
      <c r="F7" s="19">
        <v>6</v>
      </c>
      <c r="G7" s="19">
        <v>7</v>
      </c>
    </row>
    <row r="8" ht="17.25" customHeight="1" spans="1:7">
      <c r="A8" s="20" t="s">
        <v>69</v>
      </c>
      <c r="B8" s="21"/>
      <c r="C8" s="21"/>
      <c r="D8" s="20"/>
      <c r="E8" s="22">
        <v>104569900</v>
      </c>
      <c r="F8" s="22"/>
      <c r="G8" s="22"/>
    </row>
    <row r="9" ht="18.75" customHeight="1" spans="1:7">
      <c r="A9" s="20"/>
      <c r="B9" s="20" t="s">
        <v>459</v>
      </c>
      <c r="C9" s="20" t="s">
        <v>272</v>
      </c>
      <c r="D9" s="20" t="s">
        <v>460</v>
      </c>
      <c r="E9" s="22">
        <v>1321660</v>
      </c>
      <c r="F9" s="22"/>
      <c r="G9" s="22"/>
    </row>
    <row r="10" ht="18.75" customHeight="1" spans="1:7">
      <c r="A10" s="23"/>
      <c r="B10" s="20" t="s">
        <v>461</v>
      </c>
      <c r="C10" s="20" t="s">
        <v>279</v>
      </c>
      <c r="D10" s="20" t="s">
        <v>462</v>
      </c>
      <c r="E10" s="22">
        <v>414600</v>
      </c>
      <c r="F10" s="22"/>
      <c r="G10" s="22"/>
    </row>
    <row r="11" ht="18.75" customHeight="1" spans="1:7">
      <c r="A11" s="23"/>
      <c r="B11" s="20" t="s">
        <v>461</v>
      </c>
      <c r="C11" s="20" t="s">
        <v>282</v>
      </c>
      <c r="D11" s="20" t="s">
        <v>462</v>
      </c>
      <c r="E11" s="22">
        <v>23918112</v>
      </c>
      <c r="F11" s="22"/>
      <c r="G11" s="22"/>
    </row>
    <row r="12" ht="18.75" customHeight="1" spans="1:7">
      <c r="A12" s="23"/>
      <c r="B12" s="20" t="s">
        <v>461</v>
      </c>
      <c r="C12" s="20" t="s">
        <v>284</v>
      </c>
      <c r="D12" s="20" t="s">
        <v>462</v>
      </c>
      <c r="E12" s="22">
        <v>67684104</v>
      </c>
      <c r="F12" s="22"/>
      <c r="G12" s="22"/>
    </row>
    <row r="13" ht="18.75" customHeight="1" spans="1:7">
      <c r="A13" s="23"/>
      <c r="B13" s="20" t="s">
        <v>461</v>
      </c>
      <c r="C13" s="20" t="s">
        <v>286</v>
      </c>
      <c r="D13" s="20" t="s">
        <v>462</v>
      </c>
      <c r="E13" s="22">
        <v>11231424</v>
      </c>
      <c r="F13" s="22"/>
      <c r="G13" s="22"/>
    </row>
    <row r="14" ht="18.75" customHeight="1" spans="1:7">
      <c r="A14" s="24" t="s">
        <v>54</v>
      </c>
      <c r="B14" s="25" t="s">
        <v>463</v>
      </c>
      <c r="C14" s="25"/>
      <c r="D14" s="26"/>
      <c r="E14" s="22">
        <v>104569900</v>
      </c>
      <c r="F14" s="22"/>
      <c r="G14" s="22"/>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46" t="s">
        <v>51</v>
      </c>
    </row>
    <row r="2" ht="41.25" customHeight="1" spans="1:1">
      <c r="A2" s="40" t="str">
        <f>"2026"&amp;"年部门收入预算表"</f>
        <v>2026年部门收入预算表</v>
      </c>
    </row>
    <row r="3" ht="17.25" customHeight="1" spans="1:19">
      <c r="A3" s="43" t="str">
        <f>"单位名称："&amp;"昆明市搬迁安置办公室"</f>
        <v>单位名称：昆明市搬迁安置办公室</v>
      </c>
      <c r="S3" s="45" t="s">
        <v>1</v>
      </c>
    </row>
    <row r="4" ht="21.75" customHeight="1" spans="1:19">
      <c r="A4" s="182" t="s">
        <v>52</v>
      </c>
      <c r="B4" s="183" t="s">
        <v>53</v>
      </c>
      <c r="C4" s="183" t="s">
        <v>54</v>
      </c>
      <c r="D4" s="184" t="s">
        <v>55</v>
      </c>
      <c r="E4" s="184"/>
      <c r="F4" s="184"/>
      <c r="G4" s="184"/>
      <c r="H4" s="184"/>
      <c r="I4" s="132"/>
      <c r="J4" s="184"/>
      <c r="K4" s="184"/>
      <c r="L4" s="184"/>
      <c r="M4" s="184"/>
      <c r="N4" s="191"/>
      <c r="O4" s="184" t="s">
        <v>45</v>
      </c>
      <c r="P4" s="184"/>
      <c r="Q4" s="184"/>
      <c r="R4" s="184"/>
      <c r="S4" s="191"/>
    </row>
    <row r="5" ht="27" customHeight="1" spans="1:19">
      <c r="A5" s="185"/>
      <c r="B5" s="186"/>
      <c r="C5" s="186"/>
      <c r="D5" s="186" t="s">
        <v>56</v>
      </c>
      <c r="E5" s="186" t="s">
        <v>57</v>
      </c>
      <c r="F5" s="186" t="s">
        <v>58</v>
      </c>
      <c r="G5" s="186" t="s">
        <v>59</v>
      </c>
      <c r="H5" s="186" t="s">
        <v>60</v>
      </c>
      <c r="I5" s="192" t="s">
        <v>61</v>
      </c>
      <c r="J5" s="193"/>
      <c r="K5" s="193"/>
      <c r="L5" s="193"/>
      <c r="M5" s="193"/>
      <c r="N5" s="194"/>
      <c r="O5" s="186" t="s">
        <v>56</v>
      </c>
      <c r="P5" s="186" t="s">
        <v>57</v>
      </c>
      <c r="Q5" s="186" t="s">
        <v>58</v>
      </c>
      <c r="R5" s="186" t="s">
        <v>59</v>
      </c>
      <c r="S5" s="186" t="s">
        <v>62</v>
      </c>
    </row>
    <row r="6" ht="30" customHeight="1" spans="1:19">
      <c r="A6" s="187"/>
      <c r="B6" s="188"/>
      <c r="C6" s="118"/>
      <c r="D6" s="118"/>
      <c r="E6" s="118"/>
      <c r="F6" s="118"/>
      <c r="G6" s="118"/>
      <c r="H6" s="118"/>
      <c r="I6" s="72" t="s">
        <v>56</v>
      </c>
      <c r="J6" s="194" t="s">
        <v>63</v>
      </c>
      <c r="K6" s="194" t="s">
        <v>64</v>
      </c>
      <c r="L6" s="194" t="s">
        <v>65</v>
      </c>
      <c r="M6" s="194" t="s">
        <v>66</v>
      </c>
      <c r="N6" s="194" t="s">
        <v>67</v>
      </c>
      <c r="O6" s="195"/>
      <c r="P6" s="195"/>
      <c r="Q6" s="195"/>
      <c r="R6" s="195"/>
      <c r="S6" s="118"/>
    </row>
    <row r="7" ht="15" customHeight="1" spans="1:19">
      <c r="A7" s="189">
        <v>1</v>
      </c>
      <c r="B7" s="189">
        <v>2</v>
      </c>
      <c r="C7" s="189">
        <v>3</v>
      </c>
      <c r="D7" s="189">
        <v>4</v>
      </c>
      <c r="E7" s="189">
        <v>5</v>
      </c>
      <c r="F7" s="189">
        <v>6</v>
      </c>
      <c r="G7" s="189">
        <v>7</v>
      </c>
      <c r="H7" s="189">
        <v>8</v>
      </c>
      <c r="I7" s="72">
        <v>9</v>
      </c>
      <c r="J7" s="189">
        <v>10</v>
      </c>
      <c r="K7" s="189">
        <v>11</v>
      </c>
      <c r="L7" s="189">
        <v>12</v>
      </c>
      <c r="M7" s="189">
        <v>13</v>
      </c>
      <c r="N7" s="189">
        <v>14</v>
      </c>
      <c r="O7" s="189">
        <v>15</v>
      </c>
      <c r="P7" s="189">
        <v>16</v>
      </c>
      <c r="Q7" s="189">
        <v>17</v>
      </c>
      <c r="R7" s="189">
        <v>18</v>
      </c>
      <c r="S7" s="189">
        <v>19</v>
      </c>
    </row>
    <row r="8" ht="18" customHeight="1" spans="1:19">
      <c r="A8" s="20" t="s">
        <v>68</v>
      </c>
      <c r="B8" s="20" t="s">
        <v>69</v>
      </c>
      <c r="C8" s="82">
        <v>110767214.04</v>
      </c>
      <c r="D8" s="82">
        <v>110767214.04</v>
      </c>
      <c r="E8" s="82">
        <v>110767214.04</v>
      </c>
      <c r="F8" s="82"/>
      <c r="G8" s="82"/>
      <c r="H8" s="82"/>
      <c r="I8" s="82"/>
      <c r="J8" s="82"/>
      <c r="K8" s="82"/>
      <c r="L8" s="82"/>
      <c r="M8" s="82"/>
      <c r="N8" s="82"/>
      <c r="O8" s="82"/>
      <c r="P8" s="82"/>
      <c r="Q8" s="82"/>
      <c r="R8" s="82"/>
      <c r="S8" s="82"/>
    </row>
    <row r="9" ht="18" customHeight="1" spans="1:19">
      <c r="A9" s="48" t="s">
        <v>54</v>
      </c>
      <c r="B9" s="190"/>
      <c r="C9" s="82">
        <v>110767214.04</v>
      </c>
      <c r="D9" s="82">
        <v>110767214.04</v>
      </c>
      <c r="E9" s="82">
        <v>110767214.04</v>
      </c>
      <c r="F9" s="82"/>
      <c r="G9" s="82"/>
      <c r="H9" s="82"/>
      <c r="I9" s="82"/>
      <c r="J9" s="82"/>
      <c r="K9" s="82"/>
      <c r="L9" s="82"/>
      <c r="M9" s="82"/>
      <c r="N9" s="82"/>
      <c r="O9" s="82"/>
      <c r="P9" s="82"/>
      <c r="Q9" s="82"/>
      <c r="R9" s="82"/>
      <c r="S9" s="82"/>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5" t="s">
        <v>70</v>
      </c>
    </row>
    <row r="2" ht="41.25" customHeight="1" spans="1:1">
      <c r="A2" s="40" t="str">
        <f>"2026"&amp;"年部门支出预算表"</f>
        <v>2026年部门支出预算表</v>
      </c>
    </row>
    <row r="3" ht="17.25" customHeight="1" spans="1:15">
      <c r="A3" s="43" t="str">
        <f>"单位名称："&amp;"昆明市搬迁安置办公室"</f>
        <v>单位名称：昆明市搬迁安置办公室</v>
      </c>
      <c r="O3" s="45" t="s">
        <v>1</v>
      </c>
    </row>
    <row r="4" ht="27" customHeight="1" spans="1:15">
      <c r="A4" s="168" t="s">
        <v>71</v>
      </c>
      <c r="B4" s="168" t="s">
        <v>72</v>
      </c>
      <c r="C4" s="168" t="s">
        <v>54</v>
      </c>
      <c r="D4" s="169" t="s">
        <v>57</v>
      </c>
      <c r="E4" s="170"/>
      <c r="F4" s="171"/>
      <c r="G4" s="172" t="s">
        <v>58</v>
      </c>
      <c r="H4" s="172" t="s">
        <v>59</v>
      </c>
      <c r="I4" s="172" t="s">
        <v>73</v>
      </c>
      <c r="J4" s="169" t="s">
        <v>61</v>
      </c>
      <c r="K4" s="170"/>
      <c r="L4" s="170"/>
      <c r="M4" s="170"/>
      <c r="N4" s="179"/>
      <c r="O4" s="180"/>
    </row>
    <row r="5" ht="42" customHeight="1" spans="1:15">
      <c r="A5" s="173"/>
      <c r="B5" s="173"/>
      <c r="C5" s="174"/>
      <c r="D5" s="175" t="s">
        <v>56</v>
      </c>
      <c r="E5" s="175" t="s">
        <v>74</v>
      </c>
      <c r="F5" s="175" t="s">
        <v>75</v>
      </c>
      <c r="G5" s="174"/>
      <c r="H5" s="174"/>
      <c r="I5" s="181"/>
      <c r="J5" s="175" t="s">
        <v>56</v>
      </c>
      <c r="K5" s="162" t="s">
        <v>76</v>
      </c>
      <c r="L5" s="162" t="s">
        <v>77</v>
      </c>
      <c r="M5" s="162" t="s">
        <v>78</v>
      </c>
      <c r="N5" s="162" t="s">
        <v>79</v>
      </c>
      <c r="O5" s="162" t="s">
        <v>80</v>
      </c>
    </row>
    <row r="6" ht="18" customHeight="1" spans="1:15">
      <c r="A6" s="52" t="s">
        <v>81</v>
      </c>
      <c r="B6" s="52" t="s">
        <v>82</v>
      </c>
      <c r="C6" s="52" t="s">
        <v>83</v>
      </c>
      <c r="D6" s="55" t="s">
        <v>84</v>
      </c>
      <c r="E6" s="55" t="s">
        <v>85</v>
      </c>
      <c r="F6" s="55" t="s">
        <v>86</v>
      </c>
      <c r="G6" s="55" t="s">
        <v>87</v>
      </c>
      <c r="H6" s="55" t="s">
        <v>88</v>
      </c>
      <c r="I6" s="55" t="s">
        <v>89</v>
      </c>
      <c r="J6" s="55" t="s">
        <v>90</v>
      </c>
      <c r="K6" s="55" t="s">
        <v>91</v>
      </c>
      <c r="L6" s="55" t="s">
        <v>92</v>
      </c>
      <c r="M6" s="55" t="s">
        <v>93</v>
      </c>
      <c r="N6" s="52" t="s">
        <v>94</v>
      </c>
      <c r="O6" s="55" t="s">
        <v>95</v>
      </c>
    </row>
    <row r="7" ht="21" customHeight="1" spans="1:15">
      <c r="A7" s="56" t="s">
        <v>96</v>
      </c>
      <c r="B7" s="56" t="s">
        <v>97</v>
      </c>
      <c r="C7" s="82">
        <v>844376</v>
      </c>
      <c r="D7" s="82">
        <v>844376</v>
      </c>
      <c r="E7" s="82">
        <v>844376</v>
      </c>
      <c r="F7" s="82"/>
      <c r="G7" s="82"/>
      <c r="H7" s="82"/>
      <c r="I7" s="82"/>
      <c r="J7" s="82"/>
      <c r="K7" s="82"/>
      <c r="L7" s="82"/>
      <c r="M7" s="82"/>
      <c r="N7" s="82"/>
      <c r="O7" s="82"/>
    </row>
    <row r="8" ht="21" customHeight="1" spans="1:15">
      <c r="A8" s="176" t="s">
        <v>98</v>
      </c>
      <c r="B8" s="176" t="s">
        <v>99</v>
      </c>
      <c r="C8" s="82">
        <v>844376</v>
      </c>
      <c r="D8" s="82">
        <v>844376</v>
      </c>
      <c r="E8" s="82">
        <v>844376</v>
      </c>
      <c r="F8" s="82"/>
      <c r="G8" s="82"/>
      <c r="H8" s="82"/>
      <c r="I8" s="82"/>
      <c r="J8" s="82"/>
      <c r="K8" s="82"/>
      <c r="L8" s="82"/>
      <c r="M8" s="82"/>
      <c r="N8" s="82"/>
      <c r="O8" s="82"/>
    </row>
    <row r="9" ht="21" customHeight="1" spans="1:15">
      <c r="A9" s="177" t="s">
        <v>100</v>
      </c>
      <c r="B9" s="177" t="s">
        <v>101</v>
      </c>
      <c r="C9" s="82">
        <v>226800</v>
      </c>
      <c r="D9" s="82">
        <v>226800</v>
      </c>
      <c r="E9" s="82">
        <v>226800</v>
      </c>
      <c r="F9" s="82"/>
      <c r="G9" s="82"/>
      <c r="H9" s="82"/>
      <c r="I9" s="82"/>
      <c r="J9" s="82"/>
      <c r="K9" s="82"/>
      <c r="L9" s="82"/>
      <c r="M9" s="82"/>
      <c r="N9" s="82"/>
      <c r="O9" s="82"/>
    </row>
    <row r="10" ht="21" customHeight="1" spans="1:15">
      <c r="A10" s="177" t="s">
        <v>102</v>
      </c>
      <c r="B10" s="177" t="s">
        <v>103</v>
      </c>
      <c r="C10" s="82">
        <v>492576</v>
      </c>
      <c r="D10" s="82">
        <v>492576</v>
      </c>
      <c r="E10" s="82">
        <v>492576</v>
      </c>
      <c r="F10" s="82"/>
      <c r="G10" s="82"/>
      <c r="H10" s="82"/>
      <c r="I10" s="82"/>
      <c r="J10" s="82"/>
      <c r="K10" s="82"/>
      <c r="L10" s="82"/>
      <c r="M10" s="82"/>
      <c r="N10" s="82"/>
      <c r="O10" s="82"/>
    </row>
    <row r="11" ht="21" customHeight="1" spans="1:15">
      <c r="A11" s="177" t="s">
        <v>104</v>
      </c>
      <c r="B11" s="177" t="s">
        <v>105</v>
      </c>
      <c r="C11" s="82">
        <v>125000</v>
      </c>
      <c r="D11" s="82">
        <v>125000</v>
      </c>
      <c r="E11" s="82">
        <v>125000</v>
      </c>
      <c r="F11" s="82"/>
      <c r="G11" s="82"/>
      <c r="H11" s="82"/>
      <c r="I11" s="82"/>
      <c r="J11" s="82"/>
      <c r="K11" s="82"/>
      <c r="L11" s="82"/>
      <c r="M11" s="82"/>
      <c r="N11" s="82"/>
      <c r="O11" s="82"/>
    </row>
    <row r="12" ht="21" customHeight="1" spans="1:15">
      <c r="A12" s="56" t="s">
        <v>106</v>
      </c>
      <c r="B12" s="56" t="s">
        <v>107</v>
      </c>
      <c r="C12" s="82">
        <v>479664</v>
      </c>
      <c r="D12" s="82">
        <v>479664</v>
      </c>
      <c r="E12" s="82">
        <v>479664</v>
      </c>
      <c r="F12" s="82"/>
      <c r="G12" s="82"/>
      <c r="H12" s="82"/>
      <c r="I12" s="82"/>
      <c r="J12" s="82"/>
      <c r="K12" s="82"/>
      <c r="L12" s="82"/>
      <c r="M12" s="82"/>
      <c r="N12" s="82"/>
      <c r="O12" s="82"/>
    </row>
    <row r="13" ht="21" customHeight="1" spans="1:15">
      <c r="A13" s="176" t="s">
        <v>108</v>
      </c>
      <c r="B13" s="176" t="s">
        <v>109</v>
      </c>
      <c r="C13" s="82">
        <v>479664</v>
      </c>
      <c r="D13" s="82">
        <v>479664</v>
      </c>
      <c r="E13" s="82">
        <v>479664</v>
      </c>
      <c r="F13" s="82"/>
      <c r="G13" s="82"/>
      <c r="H13" s="82"/>
      <c r="I13" s="82"/>
      <c r="J13" s="82"/>
      <c r="K13" s="82"/>
      <c r="L13" s="82"/>
      <c r="M13" s="82"/>
      <c r="N13" s="82"/>
      <c r="O13" s="82"/>
    </row>
    <row r="14" ht="21" customHeight="1" spans="1:15">
      <c r="A14" s="177" t="s">
        <v>110</v>
      </c>
      <c r="B14" s="177" t="s">
        <v>111</v>
      </c>
      <c r="C14" s="82">
        <v>308703</v>
      </c>
      <c r="D14" s="82">
        <v>308703</v>
      </c>
      <c r="E14" s="82">
        <v>308703</v>
      </c>
      <c r="F14" s="82"/>
      <c r="G14" s="82"/>
      <c r="H14" s="82"/>
      <c r="I14" s="82"/>
      <c r="J14" s="82"/>
      <c r="K14" s="82"/>
      <c r="L14" s="82"/>
      <c r="M14" s="82"/>
      <c r="N14" s="82"/>
      <c r="O14" s="82"/>
    </row>
    <row r="15" ht="21" customHeight="1" spans="1:15">
      <c r="A15" s="177" t="s">
        <v>112</v>
      </c>
      <c r="B15" s="177" t="s">
        <v>113</v>
      </c>
      <c r="C15" s="82">
        <v>153930</v>
      </c>
      <c r="D15" s="82">
        <v>153930</v>
      </c>
      <c r="E15" s="82">
        <v>153930</v>
      </c>
      <c r="F15" s="82"/>
      <c r="G15" s="82"/>
      <c r="H15" s="82"/>
      <c r="I15" s="82"/>
      <c r="J15" s="82"/>
      <c r="K15" s="82"/>
      <c r="L15" s="82"/>
      <c r="M15" s="82"/>
      <c r="N15" s="82"/>
      <c r="O15" s="82"/>
    </row>
    <row r="16" ht="21" customHeight="1" spans="1:15">
      <c r="A16" s="177" t="s">
        <v>114</v>
      </c>
      <c r="B16" s="177" t="s">
        <v>115</v>
      </c>
      <c r="C16" s="82">
        <v>17031</v>
      </c>
      <c r="D16" s="82">
        <v>17031</v>
      </c>
      <c r="E16" s="82">
        <v>17031</v>
      </c>
      <c r="F16" s="82"/>
      <c r="G16" s="82"/>
      <c r="H16" s="82"/>
      <c r="I16" s="82"/>
      <c r="J16" s="82"/>
      <c r="K16" s="82"/>
      <c r="L16" s="82"/>
      <c r="M16" s="82"/>
      <c r="N16" s="82"/>
      <c r="O16" s="82"/>
    </row>
    <row r="17" ht="21" customHeight="1" spans="1:15">
      <c r="A17" s="56" t="s">
        <v>116</v>
      </c>
      <c r="B17" s="56" t="s">
        <v>117</v>
      </c>
      <c r="C17" s="82">
        <v>108921174.04</v>
      </c>
      <c r="D17" s="82">
        <v>108921174.04</v>
      </c>
      <c r="E17" s="82">
        <v>4351274.04</v>
      </c>
      <c r="F17" s="82">
        <v>104569900</v>
      </c>
      <c r="G17" s="82"/>
      <c r="H17" s="82"/>
      <c r="I17" s="82"/>
      <c r="J17" s="82"/>
      <c r="K17" s="82"/>
      <c r="L17" s="82"/>
      <c r="M17" s="82"/>
      <c r="N17" s="82"/>
      <c r="O17" s="82"/>
    </row>
    <row r="18" ht="21" customHeight="1" spans="1:15">
      <c r="A18" s="176" t="s">
        <v>118</v>
      </c>
      <c r="B18" s="176" t="s">
        <v>119</v>
      </c>
      <c r="C18" s="82">
        <v>108921174.04</v>
      </c>
      <c r="D18" s="82">
        <v>108921174.04</v>
      </c>
      <c r="E18" s="82">
        <v>4351274.04</v>
      </c>
      <c r="F18" s="82">
        <v>104569900</v>
      </c>
      <c r="G18" s="82"/>
      <c r="H18" s="82"/>
      <c r="I18" s="82"/>
      <c r="J18" s="82"/>
      <c r="K18" s="82"/>
      <c r="L18" s="82"/>
      <c r="M18" s="82"/>
      <c r="N18" s="82"/>
      <c r="O18" s="82"/>
    </row>
    <row r="19" ht="21" customHeight="1" spans="1:15">
      <c r="A19" s="177" t="s">
        <v>120</v>
      </c>
      <c r="B19" s="177" t="s">
        <v>121</v>
      </c>
      <c r="C19" s="82">
        <v>4186466.04</v>
      </c>
      <c r="D19" s="82">
        <v>4186466.04</v>
      </c>
      <c r="E19" s="82">
        <v>4186466.04</v>
      </c>
      <c r="F19" s="82"/>
      <c r="G19" s="82"/>
      <c r="H19" s="82"/>
      <c r="I19" s="82"/>
      <c r="J19" s="82"/>
      <c r="K19" s="82"/>
      <c r="L19" s="82"/>
      <c r="M19" s="82"/>
      <c r="N19" s="82"/>
      <c r="O19" s="82"/>
    </row>
    <row r="20" ht="21" customHeight="1" spans="1:15">
      <c r="A20" s="177" t="s">
        <v>122</v>
      </c>
      <c r="B20" s="177" t="s">
        <v>123</v>
      </c>
      <c r="C20" s="82">
        <v>1486468</v>
      </c>
      <c r="D20" s="82">
        <v>1486468</v>
      </c>
      <c r="E20" s="82">
        <v>164808</v>
      </c>
      <c r="F20" s="82">
        <v>1321660</v>
      </c>
      <c r="G20" s="82"/>
      <c r="H20" s="82"/>
      <c r="I20" s="82"/>
      <c r="J20" s="82"/>
      <c r="K20" s="82"/>
      <c r="L20" s="82"/>
      <c r="M20" s="82"/>
      <c r="N20" s="82"/>
      <c r="O20" s="82"/>
    </row>
    <row r="21" ht="21" customHeight="1" spans="1:15">
      <c r="A21" s="177" t="s">
        <v>124</v>
      </c>
      <c r="B21" s="177" t="s">
        <v>125</v>
      </c>
      <c r="C21" s="82">
        <v>103248240</v>
      </c>
      <c r="D21" s="82">
        <v>103248240</v>
      </c>
      <c r="E21" s="82"/>
      <c r="F21" s="82">
        <v>103248240</v>
      </c>
      <c r="G21" s="82"/>
      <c r="H21" s="82"/>
      <c r="I21" s="82"/>
      <c r="J21" s="82"/>
      <c r="K21" s="82"/>
      <c r="L21" s="82"/>
      <c r="M21" s="82"/>
      <c r="N21" s="82"/>
      <c r="O21" s="82"/>
    </row>
    <row r="22" ht="21" customHeight="1" spans="1:15">
      <c r="A22" s="56" t="s">
        <v>126</v>
      </c>
      <c r="B22" s="56" t="s">
        <v>127</v>
      </c>
      <c r="C22" s="82">
        <v>522000</v>
      </c>
      <c r="D22" s="82">
        <v>522000</v>
      </c>
      <c r="E22" s="82">
        <v>522000</v>
      </c>
      <c r="F22" s="82"/>
      <c r="G22" s="82"/>
      <c r="H22" s="82"/>
      <c r="I22" s="82"/>
      <c r="J22" s="82"/>
      <c r="K22" s="82"/>
      <c r="L22" s="82"/>
      <c r="M22" s="82"/>
      <c r="N22" s="82"/>
      <c r="O22" s="82"/>
    </row>
    <row r="23" ht="21" customHeight="1" spans="1:15">
      <c r="A23" s="176" t="s">
        <v>128</v>
      </c>
      <c r="B23" s="176" t="s">
        <v>129</v>
      </c>
      <c r="C23" s="82">
        <v>522000</v>
      </c>
      <c r="D23" s="82">
        <v>522000</v>
      </c>
      <c r="E23" s="82">
        <v>522000</v>
      </c>
      <c r="F23" s="82"/>
      <c r="G23" s="82"/>
      <c r="H23" s="82"/>
      <c r="I23" s="82"/>
      <c r="J23" s="82"/>
      <c r="K23" s="82"/>
      <c r="L23" s="82"/>
      <c r="M23" s="82"/>
      <c r="N23" s="82"/>
      <c r="O23" s="82"/>
    </row>
    <row r="24" ht="21" customHeight="1" spans="1:15">
      <c r="A24" s="177" t="s">
        <v>130</v>
      </c>
      <c r="B24" s="177" t="s">
        <v>131</v>
      </c>
      <c r="C24" s="82">
        <v>462000</v>
      </c>
      <c r="D24" s="82">
        <v>462000</v>
      </c>
      <c r="E24" s="82">
        <v>462000</v>
      </c>
      <c r="F24" s="82"/>
      <c r="G24" s="82"/>
      <c r="H24" s="82"/>
      <c r="I24" s="82"/>
      <c r="J24" s="82"/>
      <c r="K24" s="82"/>
      <c r="L24" s="82"/>
      <c r="M24" s="82"/>
      <c r="N24" s="82"/>
      <c r="O24" s="82"/>
    </row>
    <row r="25" ht="21" customHeight="1" spans="1:15">
      <c r="A25" s="177" t="s">
        <v>132</v>
      </c>
      <c r="B25" s="177" t="s">
        <v>133</v>
      </c>
      <c r="C25" s="82">
        <v>60000</v>
      </c>
      <c r="D25" s="82">
        <v>60000</v>
      </c>
      <c r="E25" s="82">
        <v>60000</v>
      </c>
      <c r="F25" s="82"/>
      <c r="G25" s="82"/>
      <c r="H25" s="82"/>
      <c r="I25" s="82"/>
      <c r="J25" s="82"/>
      <c r="K25" s="82"/>
      <c r="L25" s="82"/>
      <c r="M25" s="82"/>
      <c r="N25" s="82"/>
      <c r="O25" s="82"/>
    </row>
    <row r="26" ht="21" customHeight="1" spans="1:15">
      <c r="A26" s="178" t="s">
        <v>54</v>
      </c>
      <c r="B26" s="34"/>
      <c r="C26" s="82">
        <v>110767214.04</v>
      </c>
      <c r="D26" s="82">
        <v>110767214.04</v>
      </c>
      <c r="E26" s="82">
        <v>6197314.04</v>
      </c>
      <c r="F26" s="82">
        <v>104569900</v>
      </c>
      <c r="G26" s="82"/>
      <c r="H26" s="82"/>
      <c r="I26" s="82"/>
      <c r="J26" s="82"/>
      <c r="K26" s="82"/>
      <c r="L26" s="82"/>
      <c r="M26" s="82"/>
      <c r="N26" s="82"/>
      <c r="O26" s="82"/>
    </row>
  </sheetData>
  <mergeCells count="12">
    <mergeCell ref="A1:O1"/>
    <mergeCell ref="A2:O2"/>
    <mergeCell ref="A3:B3"/>
    <mergeCell ref="D4:F4"/>
    <mergeCell ref="J4:O4"/>
    <mergeCell ref="A26:B2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9"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134</v>
      </c>
    </row>
    <row r="2" ht="41.25" customHeight="1" spans="1:1">
      <c r="A2" s="40" t="str">
        <f>"2026"&amp;"年部门财政拨款收支预算总表"</f>
        <v>2026年部门财政拨款收支预算总表</v>
      </c>
    </row>
    <row r="3" ht="17.25" customHeight="1" spans="1:4">
      <c r="A3" s="43" t="str">
        <f>"单位名称："&amp;"昆明市搬迁安置办公室"</f>
        <v>单位名称：昆明市搬迁安置办公室</v>
      </c>
      <c r="B3" s="161"/>
      <c r="D3" s="45"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135</v>
      </c>
      <c r="B6" s="82">
        <v>110767214.04</v>
      </c>
      <c r="C6" s="164" t="s">
        <v>136</v>
      </c>
      <c r="D6" s="82">
        <v>110767214.04</v>
      </c>
    </row>
    <row r="7" ht="16.5" customHeight="1" spans="1:4">
      <c r="A7" s="164" t="s">
        <v>137</v>
      </c>
      <c r="B7" s="82">
        <v>110767214.04</v>
      </c>
      <c r="C7" s="164" t="s">
        <v>138</v>
      </c>
      <c r="D7" s="82"/>
    </row>
    <row r="8" ht="16.5" customHeight="1" spans="1:4">
      <c r="A8" s="164" t="s">
        <v>139</v>
      </c>
      <c r="B8" s="82"/>
      <c r="C8" s="164" t="s">
        <v>140</v>
      </c>
      <c r="D8" s="82"/>
    </row>
    <row r="9" ht="16.5" customHeight="1" spans="1:4">
      <c r="A9" s="164" t="s">
        <v>141</v>
      </c>
      <c r="B9" s="82"/>
      <c r="C9" s="164" t="s">
        <v>142</v>
      </c>
      <c r="D9" s="82"/>
    </row>
    <row r="10" ht="16.5" customHeight="1" spans="1:4">
      <c r="A10" s="164" t="s">
        <v>143</v>
      </c>
      <c r="B10" s="82"/>
      <c r="C10" s="164" t="s">
        <v>144</v>
      </c>
      <c r="D10" s="82"/>
    </row>
    <row r="11" ht="16.5" customHeight="1" spans="1:4">
      <c r="A11" s="164" t="s">
        <v>137</v>
      </c>
      <c r="B11" s="82"/>
      <c r="C11" s="164" t="s">
        <v>145</v>
      </c>
      <c r="D11" s="82"/>
    </row>
    <row r="12" ht="16.5" customHeight="1" spans="1:4">
      <c r="A12" s="63" t="s">
        <v>139</v>
      </c>
      <c r="B12" s="82"/>
      <c r="C12" s="71" t="s">
        <v>146</v>
      </c>
      <c r="D12" s="82"/>
    </row>
    <row r="13" ht="16.5" customHeight="1" spans="1:4">
      <c r="A13" s="63" t="s">
        <v>141</v>
      </c>
      <c r="B13" s="82"/>
      <c r="C13" s="71" t="s">
        <v>147</v>
      </c>
      <c r="D13" s="82"/>
    </row>
    <row r="14" ht="16.5" customHeight="1" spans="1:4">
      <c r="A14" s="165"/>
      <c r="B14" s="82"/>
      <c r="C14" s="71" t="s">
        <v>148</v>
      </c>
      <c r="D14" s="82">
        <v>844376</v>
      </c>
    </row>
    <row r="15" ht="16.5" customHeight="1" spans="1:4">
      <c r="A15" s="165"/>
      <c r="B15" s="82"/>
      <c r="C15" s="71" t="s">
        <v>149</v>
      </c>
      <c r="D15" s="82">
        <v>479664</v>
      </c>
    </row>
    <row r="16" ht="16.5" customHeight="1" spans="1:4">
      <c r="A16" s="165"/>
      <c r="B16" s="82"/>
      <c r="C16" s="71" t="s">
        <v>150</v>
      </c>
      <c r="D16" s="82"/>
    </row>
    <row r="17" ht="16.5" customHeight="1" spans="1:4">
      <c r="A17" s="165"/>
      <c r="B17" s="82"/>
      <c r="C17" s="71" t="s">
        <v>151</v>
      </c>
      <c r="D17" s="82"/>
    </row>
    <row r="18" ht="16.5" customHeight="1" spans="1:4">
      <c r="A18" s="165"/>
      <c r="B18" s="82"/>
      <c r="C18" s="71" t="s">
        <v>152</v>
      </c>
      <c r="D18" s="82">
        <v>108921174.04</v>
      </c>
    </row>
    <row r="19" ht="16.5" customHeight="1" spans="1:4">
      <c r="A19" s="165"/>
      <c r="B19" s="82"/>
      <c r="C19" s="71" t="s">
        <v>153</v>
      </c>
      <c r="D19" s="82"/>
    </row>
    <row r="20" ht="16.5" customHeight="1" spans="1:4">
      <c r="A20" s="165"/>
      <c r="B20" s="82"/>
      <c r="C20" s="71" t="s">
        <v>154</v>
      </c>
      <c r="D20" s="82"/>
    </row>
    <row r="21" ht="16.5" customHeight="1" spans="1:4">
      <c r="A21" s="165"/>
      <c r="B21" s="82"/>
      <c r="C21" s="71" t="s">
        <v>155</v>
      </c>
      <c r="D21" s="82"/>
    </row>
    <row r="22" ht="16.5" customHeight="1" spans="1:4">
      <c r="A22" s="165"/>
      <c r="B22" s="82"/>
      <c r="C22" s="71" t="s">
        <v>156</v>
      </c>
      <c r="D22" s="82"/>
    </row>
    <row r="23" ht="16.5" customHeight="1" spans="1:4">
      <c r="A23" s="165"/>
      <c r="B23" s="82"/>
      <c r="C23" s="71" t="s">
        <v>157</v>
      </c>
      <c r="D23" s="82"/>
    </row>
    <row r="24" ht="16.5" customHeight="1" spans="1:4">
      <c r="A24" s="165"/>
      <c r="B24" s="82"/>
      <c r="C24" s="71" t="s">
        <v>158</v>
      </c>
      <c r="D24" s="82"/>
    </row>
    <row r="25" ht="16.5" customHeight="1" spans="1:4">
      <c r="A25" s="165"/>
      <c r="B25" s="82"/>
      <c r="C25" s="71" t="s">
        <v>159</v>
      </c>
      <c r="D25" s="82">
        <v>522000</v>
      </c>
    </row>
    <row r="26" ht="16.5" customHeight="1" spans="1:4">
      <c r="A26" s="165"/>
      <c r="B26" s="82"/>
      <c r="C26" s="71" t="s">
        <v>160</v>
      </c>
      <c r="D26" s="82"/>
    </row>
    <row r="27" ht="16.5" customHeight="1" spans="1:4">
      <c r="A27" s="165"/>
      <c r="B27" s="82"/>
      <c r="C27" s="71" t="s">
        <v>161</v>
      </c>
      <c r="D27" s="82"/>
    </row>
    <row r="28" ht="16.5" customHeight="1" spans="1:4">
      <c r="A28" s="165"/>
      <c r="B28" s="82"/>
      <c r="C28" s="71" t="s">
        <v>162</v>
      </c>
      <c r="D28" s="82"/>
    </row>
    <row r="29" ht="16.5" customHeight="1" spans="1:4">
      <c r="A29" s="165"/>
      <c r="B29" s="82"/>
      <c r="C29" s="71" t="s">
        <v>163</v>
      </c>
      <c r="D29" s="82"/>
    </row>
    <row r="30" ht="16.5" customHeight="1" spans="1:4">
      <c r="A30" s="165"/>
      <c r="B30" s="82"/>
      <c r="C30" s="71" t="s">
        <v>164</v>
      </c>
      <c r="D30" s="82"/>
    </row>
    <row r="31" ht="16.5" customHeight="1" spans="1:4">
      <c r="A31" s="165"/>
      <c r="B31" s="82"/>
      <c r="C31" s="63" t="s">
        <v>165</v>
      </c>
      <c r="D31" s="82"/>
    </row>
    <row r="32" ht="16.5" customHeight="1" spans="1:4">
      <c r="A32" s="165"/>
      <c r="B32" s="82"/>
      <c r="C32" s="63" t="s">
        <v>166</v>
      </c>
      <c r="D32" s="82"/>
    </row>
    <row r="33" ht="16.5" customHeight="1" spans="1:4">
      <c r="A33" s="165"/>
      <c r="B33" s="82"/>
      <c r="C33" s="29" t="s">
        <v>167</v>
      </c>
      <c r="D33" s="82"/>
    </row>
    <row r="34" ht="15" customHeight="1" spans="1:4">
      <c r="A34" s="166" t="s">
        <v>49</v>
      </c>
      <c r="B34" s="167">
        <v>110767214.04</v>
      </c>
      <c r="C34" s="166" t="s">
        <v>50</v>
      </c>
      <c r="D34" s="167">
        <v>110767214.04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A3" sqref="A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5"/>
      <c r="F1" s="74"/>
      <c r="G1" s="140" t="s">
        <v>168</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4" t="str">
        <f>"单位名称："&amp;"昆明市搬迁安置办公室"</f>
        <v>单位名称：昆明市搬迁安置办公室</v>
      </c>
      <c r="F3" s="122"/>
      <c r="G3" s="140" t="s">
        <v>1</v>
      </c>
    </row>
    <row r="4" ht="20.25" customHeight="1" spans="1:7">
      <c r="A4" s="156" t="s">
        <v>169</v>
      </c>
      <c r="B4" s="157"/>
      <c r="C4" s="126" t="s">
        <v>54</v>
      </c>
      <c r="D4" s="144" t="s">
        <v>74</v>
      </c>
      <c r="E4" s="11"/>
      <c r="F4" s="12"/>
      <c r="G4" s="137" t="s">
        <v>75</v>
      </c>
    </row>
    <row r="5" ht="20.25" customHeight="1" spans="1:7">
      <c r="A5" s="158" t="s">
        <v>71</v>
      </c>
      <c r="B5" s="158" t="s">
        <v>72</v>
      </c>
      <c r="C5" s="18"/>
      <c r="D5" s="131" t="s">
        <v>56</v>
      </c>
      <c r="E5" s="131" t="s">
        <v>170</v>
      </c>
      <c r="F5" s="131" t="s">
        <v>171</v>
      </c>
      <c r="G5" s="139"/>
    </row>
    <row r="6" ht="15" customHeight="1" spans="1:7">
      <c r="A6" s="59" t="s">
        <v>81</v>
      </c>
      <c r="B6" s="59" t="s">
        <v>82</v>
      </c>
      <c r="C6" s="59" t="s">
        <v>83</v>
      </c>
      <c r="D6" s="59" t="s">
        <v>84</v>
      </c>
      <c r="E6" s="59" t="s">
        <v>85</v>
      </c>
      <c r="F6" s="59" t="s">
        <v>86</v>
      </c>
      <c r="G6" s="59" t="s">
        <v>87</v>
      </c>
    </row>
    <row r="7" ht="18" customHeight="1" spans="1:7">
      <c r="A7" s="29" t="s">
        <v>96</v>
      </c>
      <c r="B7" s="29" t="s">
        <v>97</v>
      </c>
      <c r="C7" s="82">
        <v>844376</v>
      </c>
      <c r="D7" s="82">
        <v>844376</v>
      </c>
      <c r="E7" s="82">
        <v>844376</v>
      </c>
      <c r="F7" s="82"/>
      <c r="G7" s="82"/>
    </row>
    <row r="8" ht="18" customHeight="1" spans="1:7">
      <c r="A8" s="73" t="s">
        <v>98</v>
      </c>
      <c r="B8" s="73" t="s">
        <v>99</v>
      </c>
      <c r="C8" s="82">
        <v>844376</v>
      </c>
      <c r="D8" s="82">
        <v>844376</v>
      </c>
      <c r="E8" s="82">
        <v>844376</v>
      </c>
      <c r="F8" s="82"/>
      <c r="G8" s="82"/>
    </row>
    <row r="9" ht="18" customHeight="1" spans="1:7">
      <c r="A9" s="159" t="s">
        <v>100</v>
      </c>
      <c r="B9" s="159" t="s">
        <v>101</v>
      </c>
      <c r="C9" s="82">
        <v>226800</v>
      </c>
      <c r="D9" s="82">
        <v>226800</v>
      </c>
      <c r="E9" s="82">
        <v>226800</v>
      </c>
      <c r="F9" s="82"/>
      <c r="G9" s="82"/>
    </row>
    <row r="10" ht="18" customHeight="1" spans="1:7">
      <c r="A10" s="159" t="s">
        <v>102</v>
      </c>
      <c r="B10" s="159" t="s">
        <v>103</v>
      </c>
      <c r="C10" s="82">
        <v>492576</v>
      </c>
      <c r="D10" s="82">
        <v>492576</v>
      </c>
      <c r="E10" s="82">
        <v>492576</v>
      </c>
      <c r="F10" s="82"/>
      <c r="G10" s="82"/>
    </row>
    <row r="11" ht="18" customHeight="1" spans="1:7">
      <c r="A11" s="159" t="s">
        <v>104</v>
      </c>
      <c r="B11" s="159" t="s">
        <v>105</v>
      </c>
      <c r="C11" s="82">
        <v>125000</v>
      </c>
      <c r="D11" s="82">
        <v>125000</v>
      </c>
      <c r="E11" s="82">
        <v>125000</v>
      </c>
      <c r="F11" s="82"/>
      <c r="G11" s="82"/>
    </row>
    <row r="12" ht="18" customHeight="1" spans="1:7">
      <c r="A12" s="29" t="s">
        <v>106</v>
      </c>
      <c r="B12" s="29" t="s">
        <v>107</v>
      </c>
      <c r="C12" s="82">
        <v>479664</v>
      </c>
      <c r="D12" s="82">
        <v>479664</v>
      </c>
      <c r="E12" s="82">
        <v>479664</v>
      </c>
      <c r="F12" s="82"/>
      <c r="G12" s="82"/>
    </row>
    <row r="13" ht="18" customHeight="1" spans="1:7">
      <c r="A13" s="73" t="s">
        <v>108</v>
      </c>
      <c r="B13" s="73" t="s">
        <v>109</v>
      </c>
      <c r="C13" s="82">
        <v>479664</v>
      </c>
      <c r="D13" s="82">
        <v>479664</v>
      </c>
      <c r="E13" s="82">
        <v>479664</v>
      </c>
      <c r="F13" s="82"/>
      <c r="G13" s="82"/>
    </row>
    <row r="14" ht="18" customHeight="1" spans="1:7">
      <c r="A14" s="159" t="s">
        <v>110</v>
      </c>
      <c r="B14" s="159" t="s">
        <v>111</v>
      </c>
      <c r="C14" s="82">
        <v>308703</v>
      </c>
      <c r="D14" s="82">
        <v>308703</v>
      </c>
      <c r="E14" s="82">
        <v>308703</v>
      </c>
      <c r="F14" s="82"/>
      <c r="G14" s="82"/>
    </row>
    <row r="15" ht="18" customHeight="1" spans="1:7">
      <c r="A15" s="159" t="s">
        <v>112</v>
      </c>
      <c r="B15" s="159" t="s">
        <v>113</v>
      </c>
      <c r="C15" s="82">
        <v>153930</v>
      </c>
      <c r="D15" s="82">
        <v>153930</v>
      </c>
      <c r="E15" s="82">
        <v>153930</v>
      </c>
      <c r="F15" s="82"/>
      <c r="G15" s="82"/>
    </row>
    <row r="16" ht="18" customHeight="1" spans="1:7">
      <c r="A16" s="159" t="s">
        <v>114</v>
      </c>
      <c r="B16" s="159" t="s">
        <v>115</v>
      </c>
      <c r="C16" s="82">
        <v>17031</v>
      </c>
      <c r="D16" s="82">
        <v>17031</v>
      </c>
      <c r="E16" s="82">
        <v>17031</v>
      </c>
      <c r="F16" s="82"/>
      <c r="G16" s="82"/>
    </row>
    <row r="17" ht="18" customHeight="1" spans="1:7">
      <c r="A17" s="29" t="s">
        <v>116</v>
      </c>
      <c r="B17" s="29" t="s">
        <v>117</v>
      </c>
      <c r="C17" s="82">
        <v>108921174.04</v>
      </c>
      <c r="D17" s="82">
        <v>4351274.04</v>
      </c>
      <c r="E17" s="82">
        <v>3833526</v>
      </c>
      <c r="F17" s="82">
        <v>517748.04</v>
      </c>
      <c r="G17" s="82">
        <v>104569900</v>
      </c>
    </row>
    <row r="18" ht="18" customHeight="1" spans="1:7">
      <c r="A18" s="73" t="s">
        <v>118</v>
      </c>
      <c r="B18" s="73" t="s">
        <v>119</v>
      </c>
      <c r="C18" s="82">
        <v>108921174.04</v>
      </c>
      <c r="D18" s="82">
        <v>4351274.04</v>
      </c>
      <c r="E18" s="82">
        <v>3833526</v>
      </c>
      <c r="F18" s="82">
        <v>517748.04</v>
      </c>
      <c r="G18" s="82">
        <v>104569900</v>
      </c>
    </row>
    <row r="19" ht="18" customHeight="1" spans="1:7">
      <c r="A19" s="159" t="s">
        <v>120</v>
      </c>
      <c r="B19" s="159" t="s">
        <v>121</v>
      </c>
      <c r="C19" s="82">
        <v>4186466.04</v>
      </c>
      <c r="D19" s="82">
        <v>4186466.04</v>
      </c>
      <c r="E19" s="82">
        <v>3668718</v>
      </c>
      <c r="F19" s="82">
        <v>517748.04</v>
      </c>
      <c r="G19" s="82"/>
    </row>
    <row r="20" ht="18" customHeight="1" spans="1:7">
      <c r="A20" s="159" t="s">
        <v>122</v>
      </c>
      <c r="B20" s="159" t="s">
        <v>123</v>
      </c>
      <c r="C20" s="82">
        <v>1486468</v>
      </c>
      <c r="D20" s="82">
        <v>164808</v>
      </c>
      <c r="E20" s="82">
        <v>164808</v>
      </c>
      <c r="F20" s="82"/>
      <c r="G20" s="82">
        <v>1321660</v>
      </c>
    </row>
    <row r="21" ht="18" customHeight="1" spans="1:7">
      <c r="A21" s="159" t="s">
        <v>124</v>
      </c>
      <c r="B21" s="159" t="s">
        <v>125</v>
      </c>
      <c r="C21" s="82">
        <v>103248240</v>
      </c>
      <c r="D21" s="82"/>
      <c r="E21" s="82"/>
      <c r="F21" s="82"/>
      <c r="G21" s="82">
        <v>103248240</v>
      </c>
    </row>
    <row r="22" ht="18" customHeight="1" spans="1:7">
      <c r="A22" s="29" t="s">
        <v>126</v>
      </c>
      <c r="B22" s="29" t="s">
        <v>127</v>
      </c>
      <c r="C22" s="82">
        <v>522000</v>
      </c>
      <c r="D22" s="82">
        <v>522000</v>
      </c>
      <c r="E22" s="82">
        <v>522000</v>
      </c>
      <c r="F22" s="82"/>
      <c r="G22" s="82"/>
    </row>
    <row r="23" ht="18" customHeight="1" spans="1:7">
      <c r="A23" s="73" t="s">
        <v>128</v>
      </c>
      <c r="B23" s="73" t="s">
        <v>129</v>
      </c>
      <c r="C23" s="82">
        <v>522000</v>
      </c>
      <c r="D23" s="82">
        <v>522000</v>
      </c>
      <c r="E23" s="82">
        <v>522000</v>
      </c>
      <c r="F23" s="82"/>
      <c r="G23" s="82"/>
    </row>
    <row r="24" ht="18" customHeight="1" spans="1:7">
      <c r="A24" s="159" t="s">
        <v>130</v>
      </c>
      <c r="B24" s="159" t="s">
        <v>131</v>
      </c>
      <c r="C24" s="82">
        <v>462000</v>
      </c>
      <c r="D24" s="82">
        <v>462000</v>
      </c>
      <c r="E24" s="82">
        <v>462000</v>
      </c>
      <c r="F24" s="82"/>
      <c r="G24" s="82"/>
    </row>
    <row r="25" ht="18" customHeight="1" spans="1:7">
      <c r="A25" s="159" t="s">
        <v>132</v>
      </c>
      <c r="B25" s="159" t="s">
        <v>133</v>
      </c>
      <c r="C25" s="82">
        <v>60000</v>
      </c>
      <c r="D25" s="82">
        <v>60000</v>
      </c>
      <c r="E25" s="82">
        <v>60000</v>
      </c>
      <c r="F25" s="82"/>
      <c r="G25" s="82"/>
    </row>
    <row r="26" ht="18" customHeight="1" spans="1:7">
      <c r="A26" s="81" t="s">
        <v>172</v>
      </c>
      <c r="B26" s="160" t="s">
        <v>172</v>
      </c>
      <c r="C26" s="82">
        <v>110767214.04</v>
      </c>
      <c r="D26" s="82">
        <v>6197314.04</v>
      </c>
      <c r="E26" s="82">
        <v>5679566</v>
      </c>
      <c r="F26" s="82">
        <v>517748.04</v>
      </c>
      <c r="G26" s="82">
        <v>104569900</v>
      </c>
    </row>
  </sheetData>
  <mergeCells count="6">
    <mergeCell ref="A2:G2"/>
    <mergeCell ref="A4:B4"/>
    <mergeCell ref="D4:F4"/>
    <mergeCell ref="A26:B2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14" sqref="C14"/>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2" t="s">
        <v>173</v>
      </c>
    </row>
    <row r="2" ht="41.25" customHeight="1" spans="1:6">
      <c r="A2" s="153" t="str">
        <f>"2026"&amp;"年一般公共预算“三公”经费支出预算表"</f>
        <v>2026年一般公共预算“三公”经费支出预算表</v>
      </c>
      <c r="B2" s="42"/>
      <c r="C2" s="42"/>
      <c r="D2" s="42"/>
      <c r="E2" s="41"/>
      <c r="F2" s="42"/>
    </row>
    <row r="3" customHeight="1" spans="1:6">
      <c r="A3" s="109" t="s">
        <v>174</v>
      </c>
      <c r="B3" s="154"/>
      <c r="D3" s="42"/>
      <c r="E3" s="41"/>
      <c r="F3" s="46" t="s">
        <v>1</v>
      </c>
    </row>
    <row r="4" ht="27" customHeight="1" spans="1:6">
      <c r="A4" s="47" t="s">
        <v>175</v>
      </c>
      <c r="B4" s="47" t="s">
        <v>176</v>
      </c>
      <c r="C4" s="48" t="s">
        <v>177</v>
      </c>
      <c r="D4" s="47"/>
      <c r="E4" s="49"/>
      <c r="F4" s="47" t="s">
        <v>178</v>
      </c>
    </row>
    <row r="5" ht="28.5" customHeight="1" spans="1:6">
      <c r="A5" s="155"/>
      <c r="B5" s="51"/>
      <c r="C5" s="49" t="s">
        <v>56</v>
      </c>
      <c r="D5" s="49" t="s">
        <v>179</v>
      </c>
      <c r="E5" s="49" t="s">
        <v>180</v>
      </c>
      <c r="F5" s="50"/>
    </row>
    <row r="6" ht="17.25" customHeight="1" spans="1:6">
      <c r="A6" s="55" t="s">
        <v>81</v>
      </c>
      <c r="B6" s="55" t="s">
        <v>82</v>
      </c>
      <c r="C6" s="55" t="s">
        <v>83</v>
      </c>
      <c r="D6" s="55" t="s">
        <v>84</v>
      </c>
      <c r="E6" s="55" t="s">
        <v>85</v>
      </c>
      <c r="F6" s="55" t="s">
        <v>86</v>
      </c>
    </row>
    <row r="7" ht="17.25" customHeight="1" spans="1:6">
      <c r="A7" s="82">
        <v>24763.8</v>
      </c>
      <c r="B7" s="82"/>
      <c r="C7" s="82">
        <v>21763.8</v>
      </c>
      <c r="D7" s="82"/>
      <c r="E7" s="82">
        <v>21763.8</v>
      </c>
      <c r="F7" s="82">
        <v>3000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3"/>
  <sheetViews>
    <sheetView showZeros="0" topLeftCell="A25" workbookViewId="0">
      <selection activeCell="A1" sqref="A1"/>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2:23">
      <c r="B1" s="141"/>
      <c r="D1" s="142"/>
      <c r="E1" s="142"/>
      <c r="F1" s="142"/>
      <c r="G1" s="142"/>
      <c r="H1" s="86"/>
      <c r="I1" s="86"/>
      <c r="J1" s="86"/>
      <c r="K1" s="86"/>
      <c r="L1" s="86"/>
      <c r="M1" s="86"/>
      <c r="Q1" s="86"/>
      <c r="U1" s="141"/>
      <c r="W1" s="2" t="s">
        <v>181</v>
      </c>
    </row>
    <row r="2" ht="45.75" customHeight="1" spans="1:23">
      <c r="A2" s="68" t="str">
        <f>"2026"&amp;"年部门基本支出预算表"</f>
        <v>2026年部门基本支出预算表</v>
      </c>
      <c r="B2" s="68"/>
      <c r="C2" s="68"/>
      <c r="D2" s="68"/>
      <c r="E2" s="68"/>
      <c r="F2" s="68"/>
      <c r="G2" s="68"/>
      <c r="H2" s="68"/>
      <c r="I2" s="68"/>
      <c r="J2" s="68"/>
      <c r="K2" s="68"/>
      <c r="L2" s="68"/>
      <c r="M2" s="68"/>
      <c r="N2" s="3"/>
      <c r="O2" s="3"/>
      <c r="P2" s="3"/>
      <c r="Q2" s="68"/>
      <c r="R2" s="68"/>
      <c r="S2" s="68"/>
      <c r="T2" s="68"/>
      <c r="U2" s="68"/>
      <c r="V2" s="68"/>
      <c r="W2" s="68"/>
    </row>
    <row r="3" ht="18.75" customHeight="1" spans="1:23">
      <c r="A3" s="4" t="str">
        <f>"单位名称："&amp;"昆明市搬迁安置办公室"</f>
        <v>单位名称：昆明市搬迁安置办公室</v>
      </c>
      <c r="B3" s="143"/>
      <c r="C3" s="143"/>
      <c r="D3" s="143"/>
      <c r="E3" s="143"/>
      <c r="F3" s="143"/>
      <c r="G3" s="143"/>
      <c r="H3" s="90"/>
      <c r="I3" s="90"/>
      <c r="J3" s="90"/>
      <c r="K3" s="90"/>
      <c r="L3" s="90"/>
      <c r="M3" s="90"/>
      <c r="N3" s="6"/>
      <c r="O3" s="6"/>
      <c r="P3" s="6"/>
      <c r="Q3" s="90"/>
      <c r="U3" s="141"/>
      <c r="W3" s="2" t="s">
        <v>1</v>
      </c>
    </row>
    <row r="4" ht="18" customHeight="1" spans="1:23">
      <c r="A4" s="8" t="s">
        <v>182</v>
      </c>
      <c r="B4" s="8" t="s">
        <v>183</v>
      </c>
      <c r="C4" s="8" t="s">
        <v>184</v>
      </c>
      <c r="D4" s="8" t="s">
        <v>185</v>
      </c>
      <c r="E4" s="8" t="s">
        <v>186</v>
      </c>
      <c r="F4" s="8" t="s">
        <v>187</v>
      </c>
      <c r="G4" s="8" t="s">
        <v>188</v>
      </c>
      <c r="H4" s="144" t="s">
        <v>189</v>
      </c>
      <c r="I4" s="83" t="s">
        <v>189</v>
      </c>
      <c r="J4" s="83"/>
      <c r="K4" s="83"/>
      <c r="L4" s="83"/>
      <c r="M4" s="83"/>
      <c r="N4" s="11"/>
      <c r="O4" s="11"/>
      <c r="P4" s="11"/>
      <c r="Q4" s="93" t="s">
        <v>60</v>
      </c>
      <c r="R4" s="83" t="s">
        <v>61</v>
      </c>
      <c r="S4" s="83"/>
      <c r="T4" s="83"/>
      <c r="U4" s="83"/>
      <c r="V4" s="83"/>
      <c r="W4" s="84"/>
    </row>
    <row r="5" ht="18" customHeight="1" spans="1:23">
      <c r="A5" s="13"/>
      <c r="B5" s="128"/>
      <c r="C5" s="13"/>
      <c r="D5" s="13"/>
      <c r="E5" s="13"/>
      <c r="F5" s="13"/>
      <c r="G5" s="13"/>
      <c r="H5" s="126" t="s">
        <v>190</v>
      </c>
      <c r="I5" s="144" t="s">
        <v>57</v>
      </c>
      <c r="J5" s="83"/>
      <c r="K5" s="83"/>
      <c r="L5" s="83"/>
      <c r="M5" s="84"/>
      <c r="N5" s="10" t="s">
        <v>191</v>
      </c>
      <c r="O5" s="11"/>
      <c r="P5" s="12"/>
      <c r="Q5" s="8" t="s">
        <v>60</v>
      </c>
      <c r="R5" s="144" t="s">
        <v>61</v>
      </c>
      <c r="S5" s="93" t="s">
        <v>63</v>
      </c>
      <c r="T5" s="83" t="s">
        <v>61</v>
      </c>
      <c r="U5" s="93" t="s">
        <v>65</v>
      </c>
      <c r="V5" s="93" t="s">
        <v>66</v>
      </c>
      <c r="W5" s="151" t="s">
        <v>67</v>
      </c>
    </row>
    <row r="6" ht="19.5" customHeight="1" spans="1:23">
      <c r="A6" s="28"/>
      <c r="B6" s="28"/>
      <c r="C6" s="28"/>
      <c r="D6" s="28"/>
      <c r="E6" s="28"/>
      <c r="F6" s="28"/>
      <c r="G6" s="28"/>
      <c r="H6" s="28"/>
      <c r="I6" s="149" t="s">
        <v>192</v>
      </c>
      <c r="J6" s="8" t="s">
        <v>193</v>
      </c>
      <c r="K6" s="8" t="s">
        <v>194</v>
      </c>
      <c r="L6" s="8" t="s">
        <v>195</v>
      </c>
      <c r="M6" s="8" t="s">
        <v>196</v>
      </c>
      <c r="N6" s="8" t="s">
        <v>57</v>
      </c>
      <c r="O6" s="8" t="s">
        <v>58</v>
      </c>
      <c r="P6" s="8" t="s">
        <v>59</v>
      </c>
      <c r="Q6" s="28"/>
      <c r="R6" s="8" t="s">
        <v>56</v>
      </c>
      <c r="S6" s="8" t="s">
        <v>63</v>
      </c>
      <c r="T6" s="8" t="s">
        <v>197</v>
      </c>
      <c r="U6" s="8" t="s">
        <v>65</v>
      </c>
      <c r="V6" s="8" t="s">
        <v>66</v>
      </c>
      <c r="W6" s="8" t="s">
        <v>67</v>
      </c>
    </row>
    <row r="7" ht="37.5" customHeight="1" spans="1:23">
      <c r="A7" s="145"/>
      <c r="B7" s="145"/>
      <c r="C7" s="145"/>
      <c r="D7" s="145"/>
      <c r="E7" s="145"/>
      <c r="F7" s="145"/>
      <c r="G7" s="145"/>
      <c r="H7" s="145"/>
      <c r="I7" s="150" t="s">
        <v>56</v>
      </c>
      <c r="J7" s="16" t="s">
        <v>198</v>
      </c>
      <c r="K7" s="16" t="s">
        <v>194</v>
      </c>
      <c r="L7" s="16" t="s">
        <v>195</v>
      </c>
      <c r="M7" s="16" t="s">
        <v>196</v>
      </c>
      <c r="N7" s="16" t="s">
        <v>194</v>
      </c>
      <c r="O7" s="16" t="s">
        <v>195</v>
      </c>
      <c r="P7" s="16" t="s">
        <v>196</v>
      </c>
      <c r="Q7" s="16" t="s">
        <v>60</v>
      </c>
      <c r="R7" s="16" t="s">
        <v>56</v>
      </c>
      <c r="S7" s="16" t="s">
        <v>63</v>
      </c>
      <c r="T7" s="16" t="s">
        <v>197</v>
      </c>
      <c r="U7" s="16" t="s">
        <v>65</v>
      </c>
      <c r="V7" s="16" t="s">
        <v>66</v>
      </c>
      <c r="W7" s="16" t="s">
        <v>67</v>
      </c>
    </row>
    <row r="8" customHeight="1" spans="1:23">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row>
    <row r="9" ht="20.25" customHeight="1" spans="1:23">
      <c r="A9" s="63" t="s">
        <v>199</v>
      </c>
      <c r="B9" s="63"/>
      <c r="C9" s="63"/>
      <c r="D9" s="63"/>
      <c r="E9" s="63"/>
      <c r="F9" s="63"/>
      <c r="G9" s="63"/>
      <c r="H9" s="82">
        <v>6197314.04</v>
      </c>
      <c r="I9" s="82">
        <v>6197314.04</v>
      </c>
      <c r="J9" s="82"/>
      <c r="K9" s="82"/>
      <c r="L9" s="82">
        <v>6197314.04</v>
      </c>
      <c r="M9" s="82"/>
      <c r="N9" s="82"/>
      <c r="O9" s="82"/>
      <c r="P9" s="82"/>
      <c r="Q9" s="82"/>
      <c r="R9" s="82"/>
      <c r="S9" s="82"/>
      <c r="T9" s="82"/>
      <c r="U9" s="82"/>
      <c r="V9" s="82"/>
      <c r="W9" s="82"/>
    </row>
    <row r="10" ht="20.25" customHeight="1" spans="1:23">
      <c r="A10" s="146" t="s">
        <v>69</v>
      </c>
      <c r="B10" s="63" t="s">
        <v>200</v>
      </c>
      <c r="C10" s="63" t="s">
        <v>201</v>
      </c>
      <c r="D10" s="63" t="s">
        <v>120</v>
      </c>
      <c r="E10" s="63" t="s">
        <v>121</v>
      </c>
      <c r="F10" s="63" t="s">
        <v>202</v>
      </c>
      <c r="G10" s="63" t="s">
        <v>203</v>
      </c>
      <c r="H10" s="82">
        <v>1184112</v>
      </c>
      <c r="I10" s="82">
        <v>1184112</v>
      </c>
      <c r="J10" s="82"/>
      <c r="K10" s="82"/>
      <c r="L10" s="82">
        <v>1184112</v>
      </c>
      <c r="M10" s="82"/>
      <c r="N10" s="82"/>
      <c r="O10" s="82"/>
      <c r="P10" s="82"/>
      <c r="Q10" s="82"/>
      <c r="R10" s="82"/>
      <c r="S10" s="82"/>
      <c r="T10" s="82"/>
      <c r="U10" s="82"/>
      <c r="V10" s="82"/>
      <c r="W10" s="82"/>
    </row>
    <row r="11" ht="20.25" customHeight="1" spans="1:23">
      <c r="A11" s="146" t="s">
        <v>69</v>
      </c>
      <c r="B11" s="63" t="s">
        <v>200</v>
      </c>
      <c r="C11" s="63" t="s">
        <v>201</v>
      </c>
      <c r="D11" s="63" t="s">
        <v>120</v>
      </c>
      <c r="E11" s="63" t="s">
        <v>121</v>
      </c>
      <c r="F11" s="63" t="s">
        <v>204</v>
      </c>
      <c r="G11" s="63" t="s">
        <v>205</v>
      </c>
      <c r="H11" s="82">
        <v>1391184</v>
      </c>
      <c r="I11" s="82">
        <v>1391184</v>
      </c>
      <c r="J11" s="23"/>
      <c r="K11" s="23"/>
      <c r="L11" s="82">
        <v>1391184</v>
      </c>
      <c r="M11" s="23"/>
      <c r="N11" s="82"/>
      <c r="O11" s="82"/>
      <c r="P11" s="82"/>
      <c r="Q11" s="82"/>
      <c r="R11" s="82"/>
      <c r="S11" s="82"/>
      <c r="T11" s="82"/>
      <c r="U11" s="82"/>
      <c r="V11" s="82"/>
      <c r="W11" s="82"/>
    </row>
    <row r="12" ht="20.25" customHeight="1" spans="1:23">
      <c r="A12" s="146" t="s">
        <v>69</v>
      </c>
      <c r="B12" s="63" t="s">
        <v>200</v>
      </c>
      <c r="C12" s="63" t="s">
        <v>201</v>
      </c>
      <c r="D12" s="63" t="s">
        <v>120</v>
      </c>
      <c r="E12" s="63" t="s">
        <v>121</v>
      </c>
      <c r="F12" s="63" t="s">
        <v>206</v>
      </c>
      <c r="G12" s="63" t="s">
        <v>207</v>
      </c>
      <c r="H12" s="82">
        <v>98676</v>
      </c>
      <c r="I12" s="82">
        <v>98676</v>
      </c>
      <c r="J12" s="23"/>
      <c r="K12" s="23"/>
      <c r="L12" s="82">
        <v>98676</v>
      </c>
      <c r="M12" s="23"/>
      <c r="N12" s="82"/>
      <c r="O12" s="82"/>
      <c r="P12" s="82"/>
      <c r="Q12" s="82"/>
      <c r="R12" s="82"/>
      <c r="S12" s="82"/>
      <c r="T12" s="82"/>
      <c r="U12" s="82"/>
      <c r="V12" s="82"/>
      <c r="W12" s="82"/>
    </row>
    <row r="13" ht="20.25" customHeight="1" spans="1:23">
      <c r="A13" s="146" t="s">
        <v>69</v>
      </c>
      <c r="B13" s="63" t="s">
        <v>208</v>
      </c>
      <c r="C13" s="63" t="s">
        <v>209</v>
      </c>
      <c r="D13" s="63" t="s">
        <v>102</v>
      </c>
      <c r="E13" s="63" t="s">
        <v>103</v>
      </c>
      <c r="F13" s="63" t="s">
        <v>210</v>
      </c>
      <c r="G13" s="63" t="s">
        <v>211</v>
      </c>
      <c r="H13" s="82">
        <v>492576</v>
      </c>
      <c r="I13" s="82">
        <v>492576</v>
      </c>
      <c r="J13" s="23"/>
      <c r="K13" s="23"/>
      <c r="L13" s="82">
        <v>492576</v>
      </c>
      <c r="M13" s="23"/>
      <c r="N13" s="82"/>
      <c r="O13" s="82"/>
      <c r="P13" s="82"/>
      <c r="Q13" s="82"/>
      <c r="R13" s="82"/>
      <c r="S13" s="82"/>
      <c r="T13" s="82"/>
      <c r="U13" s="82"/>
      <c r="V13" s="82"/>
      <c r="W13" s="82"/>
    </row>
    <row r="14" ht="20.25" customHeight="1" spans="1:23">
      <c r="A14" s="146" t="s">
        <v>69</v>
      </c>
      <c r="B14" s="63" t="s">
        <v>208</v>
      </c>
      <c r="C14" s="63" t="s">
        <v>209</v>
      </c>
      <c r="D14" s="63" t="s">
        <v>104</v>
      </c>
      <c r="E14" s="63" t="s">
        <v>105</v>
      </c>
      <c r="F14" s="63" t="s">
        <v>212</v>
      </c>
      <c r="G14" s="63" t="s">
        <v>213</v>
      </c>
      <c r="H14" s="82">
        <v>125000</v>
      </c>
      <c r="I14" s="82">
        <v>125000</v>
      </c>
      <c r="J14" s="23"/>
      <c r="K14" s="23"/>
      <c r="L14" s="82">
        <v>125000</v>
      </c>
      <c r="M14" s="23"/>
      <c r="N14" s="82"/>
      <c r="O14" s="82"/>
      <c r="P14" s="82"/>
      <c r="Q14" s="82"/>
      <c r="R14" s="82"/>
      <c r="S14" s="82"/>
      <c r="T14" s="82"/>
      <c r="U14" s="82"/>
      <c r="V14" s="82"/>
      <c r="W14" s="82"/>
    </row>
    <row r="15" ht="20.25" customHeight="1" spans="1:23">
      <c r="A15" s="146" t="s">
        <v>69</v>
      </c>
      <c r="B15" s="63" t="s">
        <v>208</v>
      </c>
      <c r="C15" s="63" t="s">
        <v>209</v>
      </c>
      <c r="D15" s="63" t="s">
        <v>110</v>
      </c>
      <c r="E15" s="63" t="s">
        <v>111</v>
      </c>
      <c r="F15" s="63" t="s">
        <v>214</v>
      </c>
      <c r="G15" s="63" t="s">
        <v>215</v>
      </c>
      <c r="H15" s="82">
        <v>243201</v>
      </c>
      <c r="I15" s="82">
        <v>243201</v>
      </c>
      <c r="J15" s="23"/>
      <c r="K15" s="23"/>
      <c r="L15" s="82">
        <v>243201</v>
      </c>
      <c r="M15" s="23"/>
      <c r="N15" s="82"/>
      <c r="O15" s="82"/>
      <c r="P15" s="82"/>
      <c r="Q15" s="82"/>
      <c r="R15" s="82"/>
      <c r="S15" s="82"/>
      <c r="T15" s="82"/>
      <c r="U15" s="82"/>
      <c r="V15" s="82"/>
      <c r="W15" s="82"/>
    </row>
    <row r="16" ht="20.25" customHeight="1" spans="1:23">
      <c r="A16" s="146" t="s">
        <v>69</v>
      </c>
      <c r="B16" s="63" t="s">
        <v>208</v>
      </c>
      <c r="C16" s="63" t="s">
        <v>209</v>
      </c>
      <c r="D16" s="63" t="s">
        <v>112</v>
      </c>
      <c r="E16" s="63" t="s">
        <v>113</v>
      </c>
      <c r="F16" s="63" t="s">
        <v>216</v>
      </c>
      <c r="G16" s="63" t="s">
        <v>217</v>
      </c>
      <c r="H16" s="82">
        <v>153930</v>
      </c>
      <c r="I16" s="82">
        <v>153930</v>
      </c>
      <c r="J16" s="23"/>
      <c r="K16" s="23"/>
      <c r="L16" s="82">
        <v>153930</v>
      </c>
      <c r="M16" s="23"/>
      <c r="N16" s="82"/>
      <c r="O16" s="82"/>
      <c r="P16" s="82"/>
      <c r="Q16" s="82"/>
      <c r="R16" s="82"/>
      <c r="S16" s="82"/>
      <c r="T16" s="82"/>
      <c r="U16" s="82"/>
      <c r="V16" s="82"/>
      <c r="W16" s="82"/>
    </row>
    <row r="17" ht="20.25" customHeight="1" spans="1:23">
      <c r="A17" s="146" t="s">
        <v>69</v>
      </c>
      <c r="B17" s="63" t="s">
        <v>208</v>
      </c>
      <c r="C17" s="63" t="s">
        <v>209</v>
      </c>
      <c r="D17" s="63" t="s">
        <v>114</v>
      </c>
      <c r="E17" s="63" t="s">
        <v>115</v>
      </c>
      <c r="F17" s="63" t="s">
        <v>218</v>
      </c>
      <c r="G17" s="63" t="s">
        <v>219</v>
      </c>
      <c r="H17" s="82">
        <v>6174</v>
      </c>
      <c r="I17" s="82">
        <v>6174</v>
      </c>
      <c r="J17" s="23"/>
      <c r="K17" s="23"/>
      <c r="L17" s="82">
        <v>6174</v>
      </c>
      <c r="M17" s="23"/>
      <c r="N17" s="82"/>
      <c r="O17" s="82"/>
      <c r="P17" s="82"/>
      <c r="Q17" s="82"/>
      <c r="R17" s="82"/>
      <c r="S17" s="82"/>
      <c r="T17" s="82"/>
      <c r="U17" s="82"/>
      <c r="V17" s="82"/>
      <c r="W17" s="82"/>
    </row>
    <row r="18" ht="20.25" customHeight="1" spans="1:23">
      <c r="A18" s="146" t="s">
        <v>69</v>
      </c>
      <c r="B18" s="63" t="s">
        <v>208</v>
      </c>
      <c r="C18" s="63" t="s">
        <v>209</v>
      </c>
      <c r="D18" s="63" t="s">
        <v>114</v>
      </c>
      <c r="E18" s="63" t="s">
        <v>115</v>
      </c>
      <c r="F18" s="63" t="s">
        <v>218</v>
      </c>
      <c r="G18" s="63" t="s">
        <v>219</v>
      </c>
      <c r="H18" s="82">
        <v>10857</v>
      </c>
      <c r="I18" s="82">
        <v>10857</v>
      </c>
      <c r="J18" s="23"/>
      <c r="K18" s="23"/>
      <c r="L18" s="82">
        <v>10857</v>
      </c>
      <c r="M18" s="23"/>
      <c r="N18" s="82"/>
      <c r="O18" s="82"/>
      <c r="P18" s="82"/>
      <c r="Q18" s="82"/>
      <c r="R18" s="82"/>
      <c r="S18" s="82"/>
      <c r="T18" s="82"/>
      <c r="U18" s="82"/>
      <c r="V18" s="82"/>
      <c r="W18" s="82"/>
    </row>
    <row r="19" ht="20.25" customHeight="1" spans="1:23">
      <c r="A19" s="146" t="s">
        <v>69</v>
      </c>
      <c r="B19" s="63" t="s">
        <v>208</v>
      </c>
      <c r="C19" s="63" t="s">
        <v>209</v>
      </c>
      <c r="D19" s="63" t="s">
        <v>120</v>
      </c>
      <c r="E19" s="63" t="s">
        <v>121</v>
      </c>
      <c r="F19" s="63" t="s">
        <v>218</v>
      </c>
      <c r="G19" s="63" t="s">
        <v>219</v>
      </c>
      <c r="H19" s="82">
        <v>1026</v>
      </c>
      <c r="I19" s="82">
        <v>1026</v>
      </c>
      <c r="J19" s="23"/>
      <c r="K19" s="23"/>
      <c r="L19" s="82">
        <v>1026</v>
      </c>
      <c r="M19" s="23"/>
      <c r="N19" s="82"/>
      <c r="O19" s="82"/>
      <c r="P19" s="82"/>
      <c r="Q19" s="82"/>
      <c r="R19" s="82"/>
      <c r="S19" s="82"/>
      <c r="T19" s="82"/>
      <c r="U19" s="82"/>
      <c r="V19" s="82"/>
      <c r="W19" s="82"/>
    </row>
    <row r="20" ht="20.25" customHeight="1" spans="1:23">
      <c r="A20" s="146" t="s">
        <v>69</v>
      </c>
      <c r="B20" s="63" t="s">
        <v>208</v>
      </c>
      <c r="C20" s="63" t="s">
        <v>209</v>
      </c>
      <c r="D20" s="63" t="s">
        <v>110</v>
      </c>
      <c r="E20" s="63" t="s">
        <v>111</v>
      </c>
      <c r="F20" s="63" t="s">
        <v>220</v>
      </c>
      <c r="G20" s="63" t="s">
        <v>221</v>
      </c>
      <c r="H20" s="82">
        <v>61020</v>
      </c>
      <c r="I20" s="82">
        <v>61020</v>
      </c>
      <c r="J20" s="23"/>
      <c r="K20" s="23"/>
      <c r="L20" s="82">
        <v>61020</v>
      </c>
      <c r="M20" s="23"/>
      <c r="N20" s="82"/>
      <c r="O20" s="82"/>
      <c r="P20" s="82"/>
      <c r="Q20" s="82"/>
      <c r="R20" s="82"/>
      <c r="S20" s="82"/>
      <c r="T20" s="82"/>
      <c r="U20" s="82"/>
      <c r="V20" s="82"/>
      <c r="W20" s="82"/>
    </row>
    <row r="21" ht="20.25" customHeight="1" spans="1:23">
      <c r="A21" s="146" t="s">
        <v>69</v>
      </c>
      <c r="B21" s="63" t="s">
        <v>208</v>
      </c>
      <c r="C21" s="63" t="s">
        <v>209</v>
      </c>
      <c r="D21" s="63" t="s">
        <v>110</v>
      </c>
      <c r="E21" s="63" t="s">
        <v>111</v>
      </c>
      <c r="F21" s="63" t="s">
        <v>220</v>
      </c>
      <c r="G21" s="63" t="s">
        <v>221</v>
      </c>
      <c r="H21" s="82">
        <v>4482</v>
      </c>
      <c r="I21" s="82">
        <v>4482</v>
      </c>
      <c r="J21" s="23"/>
      <c r="K21" s="23"/>
      <c r="L21" s="82">
        <v>4482</v>
      </c>
      <c r="M21" s="23"/>
      <c r="N21" s="82"/>
      <c r="O21" s="82"/>
      <c r="P21" s="82"/>
      <c r="Q21" s="82"/>
      <c r="R21" s="82"/>
      <c r="S21" s="82"/>
      <c r="T21" s="82"/>
      <c r="U21" s="82"/>
      <c r="V21" s="82"/>
      <c r="W21" s="82"/>
    </row>
    <row r="22" ht="20.25" customHeight="1" spans="1:23">
      <c r="A22" s="146" t="s">
        <v>69</v>
      </c>
      <c r="B22" s="63" t="s">
        <v>222</v>
      </c>
      <c r="C22" s="63" t="s">
        <v>131</v>
      </c>
      <c r="D22" s="63" t="s">
        <v>130</v>
      </c>
      <c r="E22" s="63" t="s">
        <v>131</v>
      </c>
      <c r="F22" s="63" t="s">
        <v>223</v>
      </c>
      <c r="G22" s="63" t="s">
        <v>131</v>
      </c>
      <c r="H22" s="82">
        <v>462000</v>
      </c>
      <c r="I22" s="82">
        <v>462000</v>
      </c>
      <c r="J22" s="23"/>
      <c r="K22" s="23"/>
      <c r="L22" s="82">
        <v>462000</v>
      </c>
      <c r="M22" s="23"/>
      <c r="N22" s="82"/>
      <c r="O22" s="82"/>
      <c r="P22" s="82"/>
      <c r="Q22" s="82"/>
      <c r="R22" s="82"/>
      <c r="S22" s="82"/>
      <c r="T22" s="82"/>
      <c r="U22" s="82"/>
      <c r="V22" s="82"/>
      <c r="W22" s="82"/>
    </row>
    <row r="23" ht="20.25" customHeight="1" spans="1:23">
      <c r="A23" s="146" t="s">
        <v>69</v>
      </c>
      <c r="B23" s="63" t="s">
        <v>224</v>
      </c>
      <c r="C23" s="63" t="s">
        <v>225</v>
      </c>
      <c r="D23" s="63" t="s">
        <v>100</v>
      </c>
      <c r="E23" s="63" t="s">
        <v>101</v>
      </c>
      <c r="F23" s="63" t="s">
        <v>226</v>
      </c>
      <c r="G23" s="63" t="s">
        <v>227</v>
      </c>
      <c r="H23" s="82">
        <v>226800</v>
      </c>
      <c r="I23" s="82">
        <v>226800</v>
      </c>
      <c r="J23" s="23"/>
      <c r="K23" s="23"/>
      <c r="L23" s="82">
        <v>226800</v>
      </c>
      <c r="M23" s="23"/>
      <c r="N23" s="82"/>
      <c r="O23" s="82"/>
      <c r="P23" s="82"/>
      <c r="Q23" s="82"/>
      <c r="R23" s="82"/>
      <c r="S23" s="82"/>
      <c r="T23" s="82"/>
      <c r="U23" s="82"/>
      <c r="V23" s="82"/>
      <c r="W23" s="82"/>
    </row>
    <row r="24" ht="20.25" customHeight="1" spans="1:23">
      <c r="A24" s="146" t="s">
        <v>69</v>
      </c>
      <c r="B24" s="63" t="s">
        <v>228</v>
      </c>
      <c r="C24" s="63" t="s">
        <v>229</v>
      </c>
      <c r="D24" s="63" t="s">
        <v>120</v>
      </c>
      <c r="E24" s="63" t="s">
        <v>121</v>
      </c>
      <c r="F24" s="63" t="s">
        <v>230</v>
      </c>
      <c r="G24" s="63" t="s">
        <v>231</v>
      </c>
      <c r="H24" s="82">
        <v>3600</v>
      </c>
      <c r="I24" s="82">
        <v>3600</v>
      </c>
      <c r="J24" s="23"/>
      <c r="K24" s="23"/>
      <c r="L24" s="82">
        <v>3600</v>
      </c>
      <c r="M24" s="23"/>
      <c r="N24" s="82"/>
      <c r="O24" s="82"/>
      <c r="P24" s="82"/>
      <c r="Q24" s="82"/>
      <c r="R24" s="82"/>
      <c r="S24" s="82"/>
      <c r="T24" s="82"/>
      <c r="U24" s="82"/>
      <c r="V24" s="82"/>
      <c r="W24" s="82"/>
    </row>
    <row r="25" ht="20.25" customHeight="1" spans="1:23">
      <c r="A25" s="146" t="s">
        <v>69</v>
      </c>
      <c r="B25" s="63" t="s">
        <v>228</v>
      </c>
      <c r="C25" s="63" t="s">
        <v>229</v>
      </c>
      <c r="D25" s="63" t="s">
        <v>120</v>
      </c>
      <c r="E25" s="63" t="s">
        <v>121</v>
      </c>
      <c r="F25" s="63" t="s">
        <v>230</v>
      </c>
      <c r="G25" s="63" t="s">
        <v>231</v>
      </c>
      <c r="H25" s="82">
        <v>18163.8</v>
      </c>
      <c r="I25" s="82">
        <v>18163.8</v>
      </c>
      <c r="J25" s="23"/>
      <c r="K25" s="23"/>
      <c r="L25" s="82">
        <v>18163.8</v>
      </c>
      <c r="M25" s="23"/>
      <c r="N25" s="82"/>
      <c r="O25" s="82"/>
      <c r="P25" s="82"/>
      <c r="Q25" s="82"/>
      <c r="R25" s="82"/>
      <c r="S25" s="82"/>
      <c r="T25" s="82"/>
      <c r="U25" s="82"/>
      <c r="V25" s="82"/>
      <c r="W25" s="82"/>
    </row>
    <row r="26" ht="20.25" customHeight="1" spans="1:23">
      <c r="A26" s="146" t="s">
        <v>69</v>
      </c>
      <c r="B26" s="63" t="s">
        <v>232</v>
      </c>
      <c r="C26" s="63" t="s">
        <v>233</v>
      </c>
      <c r="D26" s="63" t="s">
        <v>120</v>
      </c>
      <c r="E26" s="63" t="s">
        <v>121</v>
      </c>
      <c r="F26" s="63" t="s">
        <v>234</v>
      </c>
      <c r="G26" s="63" t="s">
        <v>235</v>
      </c>
      <c r="H26" s="82">
        <v>214800</v>
      </c>
      <c r="I26" s="82">
        <v>214800</v>
      </c>
      <c r="J26" s="23"/>
      <c r="K26" s="23"/>
      <c r="L26" s="82">
        <v>214800</v>
      </c>
      <c r="M26" s="23"/>
      <c r="N26" s="82"/>
      <c r="O26" s="82"/>
      <c r="P26" s="82"/>
      <c r="Q26" s="82"/>
      <c r="R26" s="82"/>
      <c r="S26" s="82"/>
      <c r="T26" s="82"/>
      <c r="U26" s="82"/>
      <c r="V26" s="82"/>
      <c r="W26" s="82"/>
    </row>
    <row r="27" ht="20.25" customHeight="1" spans="1:23">
      <c r="A27" s="146" t="s">
        <v>69</v>
      </c>
      <c r="B27" s="63" t="s">
        <v>236</v>
      </c>
      <c r="C27" s="63" t="s">
        <v>237</v>
      </c>
      <c r="D27" s="63" t="s">
        <v>120</v>
      </c>
      <c r="E27" s="63" t="s">
        <v>121</v>
      </c>
      <c r="F27" s="63" t="s">
        <v>238</v>
      </c>
      <c r="G27" s="63" t="s">
        <v>237</v>
      </c>
      <c r="H27" s="82">
        <v>23682.24</v>
      </c>
      <c r="I27" s="82">
        <v>23682.24</v>
      </c>
      <c r="J27" s="23"/>
      <c r="K27" s="23"/>
      <c r="L27" s="82">
        <v>23682.24</v>
      </c>
      <c r="M27" s="23"/>
      <c r="N27" s="82"/>
      <c r="O27" s="82"/>
      <c r="P27" s="82"/>
      <c r="Q27" s="82"/>
      <c r="R27" s="82"/>
      <c r="S27" s="82"/>
      <c r="T27" s="82"/>
      <c r="U27" s="82"/>
      <c r="V27" s="82"/>
      <c r="W27" s="82"/>
    </row>
    <row r="28" ht="20.25" customHeight="1" spans="1:23">
      <c r="A28" s="146" t="s">
        <v>69</v>
      </c>
      <c r="B28" s="63" t="s">
        <v>239</v>
      </c>
      <c r="C28" s="63" t="s">
        <v>240</v>
      </c>
      <c r="D28" s="63" t="s">
        <v>120</v>
      </c>
      <c r="E28" s="63" t="s">
        <v>121</v>
      </c>
      <c r="F28" s="63" t="s">
        <v>241</v>
      </c>
      <c r="G28" s="63" t="s">
        <v>242</v>
      </c>
      <c r="H28" s="82">
        <v>51829</v>
      </c>
      <c r="I28" s="82">
        <v>51829</v>
      </c>
      <c r="J28" s="23"/>
      <c r="K28" s="23"/>
      <c r="L28" s="82">
        <v>51829</v>
      </c>
      <c r="M28" s="23"/>
      <c r="N28" s="82"/>
      <c r="O28" s="82"/>
      <c r="P28" s="82"/>
      <c r="Q28" s="82"/>
      <c r="R28" s="82"/>
      <c r="S28" s="82"/>
      <c r="T28" s="82"/>
      <c r="U28" s="82"/>
      <c r="V28" s="82"/>
      <c r="W28" s="82"/>
    </row>
    <row r="29" ht="20.25" customHeight="1" spans="1:23">
      <c r="A29" s="146" t="s">
        <v>69</v>
      </c>
      <c r="B29" s="63" t="s">
        <v>239</v>
      </c>
      <c r="C29" s="63" t="s">
        <v>240</v>
      </c>
      <c r="D29" s="63" t="s">
        <v>120</v>
      </c>
      <c r="E29" s="63" t="s">
        <v>121</v>
      </c>
      <c r="F29" s="63" t="s">
        <v>243</v>
      </c>
      <c r="G29" s="63" t="s">
        <v>244</v>
      </c>
      <c r="H29" s="82">
        <v>5000</v>
      </c>
      <c r="I29" s="82">
        <v>5000</v>
      </c>
      <c r="J29" s="23"/>
      <c r="K29" s="23"/>
      <c r="L29" s="82">
        <v>5000</v>
      </c>
      <c r="M29" s="23"/>
      <c r="N29" s="82"/>
      <c r="O29" s="82"/>
      <c r="P29" s="82"/>
      <c r="Q29" s="82"/>
      <c r="R29" s="82"/>
      <c r="S29" s="82"/>
      <c r="T29" s="82"/>
      <c r="U29" s="82"/>
      <c r="V29" s="82"/>
      <c r="W29" s="82"/>
    </row>
    <row r="30" ht="20.25" customHeight="1" spans="1:23">
      <c r="A30" s="146" t="s">
        <v>69</v>
      </c>
      <c r="B30" s="63" t="s">
        <v>239</v>
      </c>
      <c r="C30" s="63" t="s">
        <v>240</v>
      </c>
      <c r="D30" s="63" t="s">
        <v>120</v>
      </c>
      <c r="E30" s="63" t="s">
        <v>121</v>
      </c>
      <c r="F30" s="63" t="s">
        <v>245</v>
      </c>
      <c r="G30" s="63" t="s">
        <v>246</v>
      </c>
      <c r="H30" s="82">
        <v>21693</v>
      </c>
      <c r="I30" s="82">
        <v>21693</v>
      </c>
      <c r="J30" s="23"/>
      <c r="K30" s="23"/>
      <c r="L30" s="82">
        <v>21693</v>
      </c>
      <c r="M30" s="23"/>
      <c r="N30" s="82"/>
      <c r="O30" s="82"/>
      <c r="P30" s="82"/>
      <c r="Q30" s="82"/>
      <c r="R30" s="82"/>
      <c r="S30" s="82"/>
      <c r="T30" s="82"/>
      <c r="U30" s="82"/>
      <c r="V30" s="82"/>
      <c r="W30" s="82"/>
    </row>
    <row r="31" ht="20.25" customHeight="1" spans="1:23">
      <c r="A31" s="146" t="s">
        <v>69</v>
      </c>
      <c r="B31" s="63" t="s">
        <v>239</v>
      </c>
      <c r="C31" s="63" t="s">
        <v>240</v>
      </c>
      <c r="D31" s="63" t="s">
        <v>120</v>
      </c>
      <c r="E31" s="63" t="s">
        <v>121</v>
      </c>
      <c r="F31" s="63" t="s">
        <v>247</v>
      </c>
      <c r="G31" s="63" t="s">
        <v>248</v>
      </c>
      <c r="H31" s="82">
        <v>44100</v>
      </c>
      <c r="I31" s="82">
        <v>44100</v>
      </c>
      <c r="J31" s="23"/>
      <c r="K31" s="23"/>
      <c r="L31" s="82">
        <v>44100</v>
      </c>
      <c r="M31" s="23"/>
      <c r="N31" s="82"/>
      <c r="O31" s="82"/>
      <c r="P31" s="82"/>
      <c r="Q31" s="82"/>
      <c r="R31" s="82"/>
      <c r="S31" s="82"/>
      <c r="T31" s="82"/>
      <c r="U31" s="82"/>
      <c r="V31" s="82"/>
      <c r="W31" s="82"/>
    </row>
    <row r="32" ht="20.25" customHeight="1" spans="1:23">
      <c r="A32" s="146" t="s">
        <v>69</v>
      </c>
      <c r="B32" s="63" t="s">
        <v>239</v>
      </c>
      <c r="C32" s="63" t="s">
        <v>240</v>
      </c>
      <c r="D32" s="63" t="s">
        <v>120</v>
      </c>
      <c r="E32" s="63" t="s">
        <v>121</v>
      </c>
      <c r="F32" s="63" t="s">
        <v>249</v>
      </c>
      <c r="G32" s="63" t="s">
        <v>250</v>
      </c>
      <c r="H32" s="82">
        <v>33600</v>
      </c>
      <c r="I32" s="82">
        <v>33600</v>
      </c>
      <c r="J32" s="23"/>
      <c r="K32" s="23"/>
      <c r="L32" s="82">
        <v>33600</v>
      </c>
      <c r="M32" s="23"/>
      <c r="N32" s="82"/>
      <c r="O32" s="82"/>
      <c r="P32" s="82"/>
      <c r="Q32" s="82"/>
      <c r="R32" s="82"/>
      <c r="S32" s="82"/>
      <c r="T32" s="82"/>
      <c r="U32" s="82"/>
      <c r="V32" s="82"/>
      <c r="W32" s="82"/>
    </row>
    <row r="33" ht="20.25" customHeight="1" spans="1:23">
      <c r="A33" s="146" t="s">
        <v>69</v>
      </c>
      <c r="B33" s="63" t="s">
        <v>239</v>
      </c>
      <c r="C33" s="63" t="s">
        <v>240</v>
      </c>
      <c r="D33" s="63" t="s">
        <v>120</v>
      </c>
      <c r="E33" s="63" t="s">
        <v>121</v>
      </c>
      <c r="F33" s="63" t="s">
        <v>251</v>
      </c>
      <c r="G33" s="63" t="s">
        <v>252</v>
      </c>
      <c r="H33" s="82">
        <v>8400</v>
      </c>
      <c r="I33" s="82">
        <v>8400</v>
      </c>
      <c r="J33" s="23"/>
      <c r="K33" s="23"/>
      <c r="L33" s="82">
        <v>8400</v>
      </c>
      <c r="M33" s="23"/>
      <c r="N33" s="82"/>
      <c r="O33" s="82"/>
      <c r="P33" s="82"/>
      <c r="Q33" s="82"/>
      <c r="R33" s="82"/>
      <c r="S33" s="82"/>
      <c r="T33" s="82"/>
      <c r="U33" s="82"/>
      <c r="V33" s="82"/>
      <c r="W33" s="82"/>
    </row>
    <row r="34" ht="20.25" customHeight="1" spans="1:23">
      <c r="A34" s="146" t="s">
        <v>69</v>
      </c>
      <c r="B34" s="63" t="s">
        <v>239</v>
      </c>
      <c r="C34" s="63" t="s">
        <v>240</v>
      </c>
      <c r="D34" s="63" t="s">
        <v>120</v>
      </c>
      <c r="E34" s="63" t="s">
        <v>121</v>
      </c>
      <c r="F34" s="63" t="s">
        <v>234</v>
      </c>
      <c r="G34" s="63" t="s">
        <v>235</v>
      </c>
      <c r="H34" s="82">
        <v>21480</v>
      </c>
      <c r="I34" s="82">
        <v>21480</v>
      </c>
      <c r="J34" s="23"/>
      <c r="K34" s="23"/>
      <c r="L34" s="82">
        <v>21480</v>
      </c>
      <c r="M34" s="23"/>
      <c r="N34" s="82"/>
      <c r="O34" s="82"/>
      <c r="P34" s="82"/>
      <c r="Q34" s="82"/>
      <c r="R34" s="82"/>
      <c r="S34" s="82"/>
      <c r="T34" s="82"/>
      <c r="U34" s="82"/>
      <c r="V34" s="82"/>
      <c r="W34" s="82"/>
    </row>
    <row r="35" ht="20.25" customHeight="1" spans="1:23">
      <c r="A35" s="146" t="s">
        <v>69</v>
      </c>
      <c r="B35" s="63" t="s">
        <v>239</v>
      </c>
      <c r="C35" s="63" t="s">
        <v>240</v>
      </c>
      <c r="D35" s="63" t="s">
        <v>120</v>
      </c>
      <c r="E35" s="63" t="s">
        <v>121</v>
      </c>
      <c r="F35" s="63" t="s">
        <v>253</v>
      </c>
      <c r="G35" s="63" t="s">
        <v>254</v>
      </c>
      <c r="H35" s="82">
        <v>5400</v>
      </c>
      <c r="I35" s="82">
        <v>5400</v>
      </c>
      <c r="J35" s="23"/>
      <c r="K35" s="23"/>
      <c r="L35" s="82">
        <v>5400</v>
      </c>
      <c r="M35" s="23"/>
      <c r="N35" s="82"/>
      <c r="O35" s="82"/>
      <c r="P35" s="82"/>
      <c r="Q35" s="82"/>
      <c r="R35" s="82"/>
      <c r="S35" s="82"/>
      <c r="T35" s="82"/>
      <c r="U35" s="82"/>
      <c r="V35" s="82"/>
      <c r="W35" s="82"/>
    </row>
    <row r="36" ht="20.25" customHeight="1" spans="1:23">
      <c r="A36" s="146" t="s">
        <v>69</v>
      </c>
      <c r="B36" s="63" t="s">
        <v>239</v>
      </c>
      <c r="C36" s="63" t="s">
        <v>240</v>
      </c>
      <c r="D36" s="63" t="s">
        <v>120</v>
      </c>
      <c r="E36" s="63" t="s">
        <v>121</v>
      </c>
      <c r="F36" s="63" t="s">
        <v>253</v>
      </c>
      <c r="G36" s="63" t="s">
        <v>254</v>
      </c>
      <c r="H36" s="82">
        <v>63000</v>
      </c>
      <c r="I36" s="82">
        <v>63000</v>
      </c>
      <c r="J36" s="23"/>
      <c r="K36" s="23"/>
      <c r="L36" s="82">
        <v>63000</v>
      </c>
      <c r="M36" s="23"/>
      <c r="N36" s="82"/>
      <c r="O36" s="82"/>
      <c r="P36" s="82"/>
      <c r="Q36" s="82"/>
      <c r="R36" s="82"/>
      <c r="S36" s="82"/>
      <c r="T36" s="82"/>
      <c r="U36" s="82"/>
      <c r="V36" s="82"/>
      <c r="W36" s="82"/>
    </row>
    <row r="37" ht="20.25" customHeight="1" spans="1:23">
      <c r="A37" s="146" t="s">
        <v>69</v>
      </c>
      <c r="B37" s="63" t="s">
        <v>255</v>
      </c>
      <c r="C37" s="63" t="s">
        <v>256</v>
      </c>
      <c r="D37" s="63" t="s">
        <v>120</v>
      </c>
      <c r="E37" s="63" t="s">
        <v>121</v>
      </c>
      <c r="F37" s="63" t="s">
        <v>206</v>
      </c>
      <c r="G37" s="63" t="s">
        <v>207</v>
      </c>
      <c r="H37" s="82">
        <v>573720</v>
      </c>
      <c r="I37" s="82">
        <v>573720</v>
      </c>
      <c r="J37" s="23"/>
      <c r="K37" s="23"/>
      <c r="L37" s="82">
        <v>573720</v>
      </c>
      <c r="M37" s="23"/>
      <c r="N37" s="82"/>
      <c r="O37" s="82"/>
      <c r="P37" s="82"/>
      <c r="Q37" s="82"/>
      <c r="R37" s="82"/>
      <c r="S37" s="82"/>
      <c r="T37" s="82"/>
      <c r="U37" s="82"/>
      <c r="V37" s="82"/>
      <c r="W37" s="82"/>
    </row>
    <row r="38" ht="20.25" customHeight="1" spans="1:23">
      <c r="A38" s="146" t="s">
        <v>69</v>
      </c>
      <c r="B38" s="63" t="s">
        <v>255</v>
      </c>
      <c r="C38" s="63" t="s">
        <v>256</v>
      </c>
      <c r="D38" s="63" t="s">
        <v>120</v>
      </c>
      <c r="E38" s="63" t="s">
        <v>121</v>
      </c>
      <c r="F38" s="63" t="s">
        <v>206</v>
      </c>
      <c r="G38" s="63" t="s">
        <v>207</v>
      </c>
      <c r="H38" s="82">
        <v>420000</v>
      </c>
      <c r="I38" s="82">
        <v>420000</v>
      </c>
      <c r="J38" s="23"/>
      <c r="K38" s="23"/>
      <c r="L38" s="82">
        <v>420000</v>
      </c>
      <c r="M38" s="23"/>
      <c r="N38" s="82"/>
      <c r="O38" s="82"/>
      <c r="P38" s="82"/>
      <c r="Q38" s="82"/>
      <c r="R38" s="82"/>
      <c r="S38" s="82"/>
      <c r="T38" s="82"/>
      <c r="U38" s="82"/>
      <c r="V38" s="82"/>
      <c r="W38" s="82"/>
    </row>
    <row r="39" ht="20.25" customHeight="1" spans="1:23">
      <c r="A39" s="146" t="s">
        <v>69</v>
      </c>
      <c r="B39" s="63" t="s">
        <v>257</v>
      </c>
      <c r="C39" s="63" t="s">
        <v>258</v>
      </c>
      <c r="D39" s="63" t="s">
        <v>122</v>
      </c>
      <c r="E39" s="63" t="s">
        <v>123</v>
      </c>
      <c r="F39" s="63" t="s">
        <v>259</v>
      </c>
      <c r="G39" s="63" t="s">
        <v>260</v>
      </c>
      <c r="H39" s="82">
        <v>93480</v>
      </c>
      <c r="I39" s="82">
        <v>93480</v>
      </c>
      <c r="J39" s="23"/>
      <c r="K39" s="23"/>
      <c r="L39" s="82">
        <v>93480</v>
      </c>
      <c r="M39" s="23"/>
      <c r="N39" s="82"/>
      <c r="O39" s="82"/>
      <c r="P39" s="82"/>
      <c r="Q39" s="82"/>
      <c r="R39" s="82"/>
      <c r="S39" s="82"/>
      <c r="T39" s="82"/>
      <c r="U39" s="82"/>
      <c r="V39" s="82"/>
      <c r="W39" s="82"/>
    </row>
    <row r="40" ht="20.25" customHeight="1" spans="1:23">
      <c r="A40" s="146" t="s">
        <v>69</v>
      </c>
      <c r="B40" s="63" t="s">
        <v>257</v>
      </c>
      <c r="C40" s="63" t="s">
        <v>258</v>
      </c>
      <c r="D40" s="63" t="s">
        <v>122</v>
      </c>
      <c r="E40" s="63" t="s">
        <v>123</v>
      </c>
      <c r="F40" s="63" t="s">
        <v>259</v>
      </c>
      <c r="G40" s="63" t="s">
        <v>260</v>
      </c>
      <c r="H40" s="82">
        <v>71328</v>
      </c>
      <c r="I40" s="82">
        <v>71328</v>
      </c>
      <c r="J40" s="23"/>
      <c r="K40" s="23"/>
      <c r="L40" s="82">
        <v>71328</v>
      </c>
      <c r="M40" s="23"/>
      <c r="N40" s="82"/>
      <c r="O40" s="82"/>
      <c r="P40" s="82"/>
      <c r="Q40" s="82"/>
      <c r="R40" s="82"/>
      <c r="S40" s="82"/>
      <c r="T40" s="82"/>
      <c r="U40" s="82"/>
      <c r="V40" s="82"/>
      <c r="W40" s="82"/>
    </row>
    <row r="41" ht="20.25" customHeight="1" spans="1:23">
      <c r="A41" s="146" t="s">
        <v>69</v>
      </c>
      <c r="B41" s="63" t="s">
        <v>261</v>
      </c>
      <c r="C41" s="63" t="s">
        <v>178</v>
      </c>
      <c r="D41" s="63" t="s">
        <v>120</v>
      </c>
      <c r="E41" s="63" t="s">
        <v>121</v>
      </c>
      <c r="F41" s="63" t="s">
        <v>262</v>
      </c>
      <c r="G41" s="63" t="s">
        <v>178</v>
      </c>
      <c r="H41" s="82">
        <v>3000</v>
      </c>
      <c r="I41" s="82">
        <v>3000</v>
      </c>
      <c r="J41" s="23"/>
      <c r="K41" s="23"/>
      <c r="L41" s="82">
        <v>3000</v>
      </c>
      <c r="M41" s="23"/>
      <c r="N41" s="82"/>
      <c r="O41" s="82"/>
      <c r="P41" s="82"/>
      <c r="Q41" s="82"/>
      <c r="R41" s="82"/>
      <c r="S41" s="82"/>
      <c r="T41" s="82"/>
      <c r="U41" s="82"/>
      <c r="V41" s="82"/>
      <c r="W41" s="82"/>
    </row>
    <row r="42" ht="20.25" customHeight="1" spans="1:23">
      <c r="A42" s="146" t="s">
        <v>69</v>
      </c>
      <c r="B42" s="63" t="s">
        <v>263</v>
      </c>
      <c r="C42" s="63" t="s">
        <v>264</v>
      </c>
      <c r="D42" s="63" t="s">
        <v>132</v>
      </c>
      <c r="E42" s="63" t="s">
        <v>133</v>
      </c>
      <c r="F42" s="63" t="s">
        <v>204</v>
      </c>
      <c r="G42" s="63" t="s">
        <v>205</v>
      </c>
      <c r="H42" s="82">
        <v>60000</v>
      </c>
      <c r="I42" s="82">
        <v>60000</v>
      </c>
      <c r="J42" s="23"/>
      <c r="K42" s="23"/>
      <c r="L42" s="82">
        <v>60000</v>
      </c>
      <c r="M42" s="23"/>
      <c r="N42" s="82"/>
      <c r="O42" s="82"/>
      <c r="P42" s="82"/>
      <c r="Q42" s="82"/>
      <c r="R42" s="82"/>
      <c r="S42" s="82"/>
      <c r="T42" s="82"/>
      <c r="U42" s="82"/>
      <c r="V42" s="82"/>
      <c r="W42" s="82"/>
    </row>
    <row r="43" ht="17.25" customHeight="1" spans="1:23">
      <c r="A43" s="32" t="s">
        <v>172</v>
      </c>
      <c r="B43" s="147"/>
      <c r="C43" s="147"/>
      <c r="D43" s="147"/>
      <c r="E43" s="147"/>
      <c r="F43" s="147"/>
      <c r="G43" s="148"/>
      <c r="H43" s="82">
        <v>6197314.04</v>
      </c>
      <c r="I43" s="82">
        <v>6197314.04</v>
      </c>
      <c r="J43" s="82"/>
      <c r="K43" s="82"/>
      <c r="L43" s="82">
        <v>6197314.04</v>
      </c>
      <c r="M43" s="82"/>
      <c r="N43" s="82"/>
      <c r="O43" s="82"/>
      <c r="P43" s="82"/>
      <c r="Q43" s="82"/>
      <c r="R43" s="82"/>
      <c r="S43" s="82"/>
      <c r="T43" s="82"/>
      <c r="U43" s="82"/>
      <c r="V43" s="82"/>
      <c r="W43" s="82"/>
    </row>
  </sheetData>
  <mergeCells count="30">
    <mergeCell ref="A2:W2"/>
    <mergeCell ref="A3:G3"/>
    <mergeCell ref="H4:W4"/>
    <mergeCell ref="I5:M5"/>
    <mergeCell ref="N5:P5"/>
    <mergeCell ref="R5:W5"/>
    <mergeCell ref="A43:G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5"/>
      <c r="E1" s="1"/>
      <c r="F1" s="1"/>
      <c r="G1" s="1"/>
      <c r="H1" s="1"/>
      <c r="U1" s="135"/>
      <c r="W1" s="140" t="s">
        <v>265</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"单位名称："&amp;"昆明市搬迁安置办公室"</f>
        <v>单位名称：昆明市搬迁安置办公室</v>
      </c>
      <c r="B3" s="5"/>
      <c r="C3" s="5"/>
      <c r="D3" s="5"/>
      <c r="E3" s="5"/>
      <c r="F3" s="5"/>
      <c r="G3" s="5"/>
      <c r="H3" s="5"/>
      <c r="I3" s="6"/>
      <c r="J3" s="6"/>
      <c r="K3" s="6"/>
      <c r="L3" s="6"/>
      <c r="M3" s="6"/>
      <c r="N3" s="6"/>
      <c r="O3" s="6"/>
      <c r="P3" s="6"/>
      <c r="Q3" s="6"/>
      <c r="U3" s="135"/>
      <c r="W3" s="119" t="s">
        <v>1</v>
      </c>
    </row>
    <row r="4" ht="21.75" customHeight="1" spans="1:23">
      <c r="A4" s="8" t="s">
        <v>266</v>
      </c>
      <c r="B4" s="9" t="s">
        <v>183</v>
      </c>
      <c r="C4" s="8" t="s">
        <v>184</v>
      </c>
      <c r="D4" s="8" t="s">
        <v>267</v>
      </c>
      <c r="E4" s="9" t="s">
        <v>185</v>
      </c>
      <c r="F4" s="9" t="s">
        <v>186</v>
      </c>
      <c r="G4" s="9" t="s">
        <v>187</v>
      </c>
      <c r="H4" s="9" t="s">
        <v>188</v>
      </c>
      <c r="I4" s="27" t="s">
        <v>54</v>
      </c>
      <c r="J4" s="10" t="s">
        <v>268</v>
      </c>
      <c r="K4" s="11"/>
      <c r="L4" s="11"/>
      <c r="M4" s="12"/>
      <c r="N4" s="10" t="s">
        <v>191</v>
      </c>
      <c r="O4" s="11"/>
      <c r="P4" s="12"/>
      <c r="Q4" s="9" t="s">
        <v>60</v>
      </c>
      <c r="R4" s="10" t="s">
        <v>61</v>
      </c>
      <c r="S4" s="11"/>
      <c r="T4" s="11"/>
      <c r="U4" s="11"/>
      <c r="V4" s="11"/>
      <c r="W4" s="12"/>
    </row>
    <row r="5" ht="21.75" customHeight="1" spans="1:23">
      <c r="A5" s="13"/>
      <c r="B5" s="28"/>
      <c r="C5" s="13"/>
      <c r="D5" s="13"/>
      <c r="E5" s="14"/>
      <c r="F5" s="14"/>
      <c r="G5" s="14"/>
      <c r="H5" s="14"/>
      <c r="I5" s="28"/>
      <c r="J5" s="136" t="s">
        <v>57</v>
      </c>
      <c r="K5" s="137"/>
      <c r="L5" s="9" t="s">
        <v>58</v>
      </c>
      <c r="M5" s="9" t="s">
        <v>59</v>
      </c>
      <c r="N5" s="9" t="s">
        <v>57</v>
      </c>
      <c r="O5" s="9" t="s">
        <v>58</v>
      </c>
      <c r="P5" s="9" t="s">
        <v>59</v>
      </c>
      <c r="Q5" s="14"/>
      <c r="R5" s="9" t="s">
        <v>56</v>
      </c>
      <c r="S5" s="9" t="s">
        <v>63</v>
      </c>
      <c r="T5" s="9" t="s">
        <v>197</v>
      </c>
      <c r="U5" s="9" t="s">
        <v>65</v>
      </c>
      <c r="V5" s="9" t="s">
        <v>66</v>
      </c>
      <c r="W5" s="9" t="s">
        <v>67</v>
      </c>
    </row>
    <row r="6" ht="21" customHeight="1" spans="1:23">
      <c r="A6" s="28"/>
      <c r="B6" s="28"/>
      <c r="C6" s="28"/>
      <c r="D6" s="28"/>
      <c r="E6" s="28"/>
      <c r="F6" s="28"/>
      <c r="G6" s="28"/>
      <c r="H6" s="28"/>
      <c r="I6" s="28"/>
      <c r="J6" s="138" t="s">
        <v>56</v>
      </c>
      <c r="K6" s="139"/>
      <c r="L6" s="28"/>
      <c r="M6" s="28"/>
      <c r="N6" s="28"/>
      <c r="O6" s="28"/>
      <c r="P6" s="28"/>
      <c r="Q6" s="28"/>
      <c r="R6" s="28"/>
      <c r="S6" s="28"/>
      <c r="T6" s="28"/>
      <c r="U6" s="28"/>
      <c r="V6" s="28"/>
      <c r="W6" s="28"/>
    </row>
    <row r="7" ht="39.75" customHeight="1" spans="1:23">
      <c r="A7" s="16"/>
      <c r="B7" s="18"/>
      <c r="C7" s="16"/>
      <c r="D7" s="16"/>
      <c r="E7" s="17"/>
      <c r="F7" s="17"/>
      <c r="G7" s="17"/>
      <c r="H7" s="17"/>
      <c r="I7" s="18"/>
      <c r="J7" s="69" t="s">
        <v>56</v>
      </c>
      <c r="K7" s="69" t="s">
        <v>269</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71" t="s">
        <v>270</v>
      </c>
      <c r="B9" s="71" t="s">
        <v>271</v>
      </c>
      <c r="C9" s="71" t="s">
        <v>272</v>
      </c>
      <c r="D9" s="71" t="s">
        <v>69</v>
      </c>
      <c r="E9" s="71" t="s">
        <v>122</v>
      </c>
      <c r="F9" s="71" t="s">
        <v>123</v>
      </c>
      <c r="G9" s="71" t="s">
        <v>241</v>
      </c>
      <c r="H9" s="71" t="s">
        <v>242</v>
      </c>
      <c r="I9" s="82">
        <v>141660</v>
      </c>
      <c r="J9" s="82">
        <v>141660</v>
      </c>
      <c r="K9" s="82">
        <v>141660</v>
      </c>
      <c r="L9" s="82"/>
      <c r="M9" s="82"/>
      <c r="N9" s="82"/>
      <c r="O9" s="82"/>
      <c r="P9" s="82"/>
      <c r="Q9" s="82"/>
      <c r="R9" s="82"/>
      <c r="S9" s="82"/>
      <c r="T9" s="82"/>
      <c r="U9" s="82"/>
      <c r="V9" s="82"/>
      <c r="W9" s="82"/>
    </row>
    <row r="10" ht="21.75" customHeight="1" spans="1:23">
      <c r="A10" s="71" t="s">
        <v>270</v>
      </c>
      <c r="B10" s="71" t="s">
        <v>271</v>
      </c>
      <c r="C10" s="71" t="s">
        <v>272</v>
      </c>
      <c r="D10" s="71" t="s">
        <v>69</v>
      </c>
      <c r="E10" s="71" t="s">
        <v>122</v>
      </c>
      <c r="F10" s="71" t="s">
        <v>123</v>
      </c>
      <c r="G10" s="71" t="s">
        <v>247</v>
      </c>
      <c r="H10" s="71" t="s">
        <v>248</v>
      </c>
      <c r="I10" s="82">
        <v>80000</v>
      </c>
      <c r="J10" s="82">
        <v>80000</v>
      </c>
      <c r="K10" s="82">
        <v>80000</v>
      </c>
      <c r="L10" s="82"/>
      <c r="M10" s="82"/>
      <c r="N10" s="82"/>
      <c r="O10" s="82"/>
      <c r="P10" s="82"/>
      <c r="Q10" s="82"/>
      <c r="R10" s="82"/>
      <c r="S10" s="82"/>
      <c r="T10" s="82"/>
      <c r="U10" s="82"/>
      <c r="V10" s="82"/>
      <c r="W10" s="82"/>
    </row>
    <row r="11" ht="21.75" customHeight="1" spans="1:23">
      <c r="A11" s="71" t="s">
        <v>270</v>
      </c>
      <c r="B11" s="71" t="s">
        <v>271</v>
      </c>
      <c r="C11" s="71" t="s">
        <v>272</v>
      </c>
      <c r="D11" s="71" t="s">
        <v>69</v>
      </c>
      <c r="E11" s="71" t="s">
        <v>122</v>
      </c>
      <c r="F11" s="71" t="s">
        <v>123</v>
      </c>
      <c r="G11" s="71" t="s">
        <v>273</v>
      </c>
      <c r="H11" s="71" t="s">
        <v>274</v>
      </c>
      <c r="I11" s="82">
        <v>30000</v>
      </c>
      <c r="J11" s="82">
        <v>30000</v>
      </c>
      <c r="K11" s="82">
        <v>30000</v>
      </c>
      <c r="L11" s="82"/>
      <c r="M11" s="82"/>
      <c r="N11" s="82"/>
      <c r="O11" s="82"/>
      <c r="P11" s="82"/>
      <c r="Q11" s="82"/>
      <c r="R11" s="82"/>
      <c r="S11" s="82"/>
      <c r="T11" s="82"/>
      <c r="U11" s="82"/>
      <c r="V11" s="82"/>
      <c r="W11" s="82"/>
    </row>
    <row r="12" ht="21.75" customHeight="1" spans="1:23">
      <c r="A12" s="71" t="s">
        <v>270</v>
      </c>
      <c r="B12" s="71" t="s">
        <v>271</v>
      </c>
      <c r="C12" s="71" t="s">
        <v>272</v>
      </c>
      <c r="D12" s="71" t="s">
        <v>69</v>
      </c>
      <c r="E12" s="71" t="s">
        <v>122</v>
      </c>
      <c r="F12" s="71" t="s">
        <v>123</v>
      </c>
      <c r="G12" s="71" t="s">
        <v>275</v>
      </c>
      <c r="H12" s="71" t="s">
        <v>276</v>
      </c>
      <c r="I12" s="82">
        <v>1070000</v>
      </c>
      <c r="J12" s="82">
        <v>1070000</v>
      </c>
      <c r="K12" s="82">
        <v>1070000</v>
      </c>
      <c r="L12" s="82"/>
      <c r="M12" s="82"/>
      <c r="N12" s="82"/>
      <c r="O12" s="82"/>
      <c r="P12" s="82"/>
      <c r="Q12" s="82"/>
      <c r="R12" s="82"/>
      <c r="S12" s="82"/>
      <c r="T12" s="82"/>
      <c r="U12" s="82"/>
      <c r="V12" s="82"/>
      <c r="W12" s="82"/>
    </row>
    <row r="13" ht="21.75" customHeight="1" spans="1:23">
      <c r="A13" s="71" t="s">
        <v>277</v>
      </c>
      <c r="B13" s="71" t="s">
        <v>278</v>
      </c>
      <c r="C13" s="71" t="s">
        <v>279</v>
      </c>
      <c r="D13" s="71" t="s">
        <v>69</v>
      </c>
      <c r="E13" s="71" t="s">
        <v>124</v>
      </c>
      <c r="F13" s="71" t="s">
        <v>125</v>
      </c>
      <c r="G13" s="71" t="s">
        <v>280</v>
      </c>
      <c r="H13" s="71" t="s">
        <v>80</v>
      </c>
      <c r="I13" s="82">
        <v>25200</v>
      </c>
      <c r="J13" s="82">
        <v>25200</v>
      </c>
      <c r="K13" s="82">
        <v>25200</v>
      </c>
      <c r="L13" s="82"/>
      <c r="M13" s="82"/>
      <c r="N13" s="82"/>
      <c r="O13" s="82"/>
      <c r="P13" s="82"/>
      <c r="Q13" s="82"/>
      <c r="R13" s="82"/>
      <c r="S13" s="82"/>
      <c r="T13" s="82"/>
      <c r="U13" s="82"/>
      <c r="V13" s="82"/>
      <c r="W13" s="82"/>
    </row>
    <row r="14" ht="21.75" customHeight="1" spans="1:23">
      <c r="A14" s="71" t="s">
        <v>277</v>
      </c>
      <c r="B14" s="71" t="s">
        <v>278</v>
      </c>
      <c r="C14" s="71" t="s">
        <v>279</v>
      </c>
      <c r="D14" s="71" t="s">
        <v>69</v>
      </c>
      <c r="E14" s="71" t="s">
        <v>124</v>
      </c>
      <c r="F14" s="71" t="s">
        <v>125</v>
      </c>
      <c r="G14" s="71" t="s">
        <v>280</v>
      </c>
      <c r="H14" s="71" t="s">
        <v>80</v>
      </c>
      <c r="I14" s="82">
        <v>389400</v>
      </c>
      <c r="J14" s="82">
        <v>389400</v>
      </c>
      <c r="K14" s="82">
        <v>389400</v>
      </c>
      <c r="L14" s="82"/>
      <c r="M14" s="82"/>
      <c r="N14" s="82"/>
      <c r="O14" s="82"/>
      <c r="P14" s="82"/>
      <c r="Q14" s="82"/>
      <c r="R14" s="82"/>
      <c r="S14" s="82"/>
      <c r="T14" s="82"/>
      <c r="U14" s="82"/>
      <c r="V14" s="82"/>
      <c r="W14" s="82"/>
    </row>
    <row r="15" ht="21.75" customHeight="1" spans="1:23">
      <c r="A15" s="71" t="s">
        <v>277</v>
      </c>
      <c r="B15" s="71" t="s">
        <v>281</v>
      </c>
      <c r="C15" s="71" t="s">
        <v>282</v>
      </c>
      <c r="D15" s="71" t="s">
        <v>69</v>
      </c>
      <c r="E15" s="71" t="s">
        <v>124</v>
      </c>
      <c r="F15" s="71" t="s">
        <v>125</v>
      </c>
      <c r="G15" s="71" t="s">
        <v>280</v>
      </c>
      <c r="H15" s="71" t="s">
        <v>80</v>
      </c>
      <c r="I15" s="82">
        <v>23918112</v>
      </c>
      <c r="J15" s="82">
        <v>23918112</v>
      </c>
      <c r="K15" s="82">
        <v>23918112</v>
      </c>
      <c r="L15" s="82"/>
      <c r="M15" s="82"/>
      <c r="N15" s="82"/>
      <c r="O15" s="82"/>
      <c r="P15" s="82"/>
      <c r="Q15" s="82"/>
      <c r="R15" s="82"/>
      <c r="S15" s="82"/>
      <c r="T15" s="82"/>
      <c r="U15" s="82"/>
      <c r="V15" s="82"/>
      <c r="W15" s="82"/>
    </row>
    <row r="16" ht="21.75" customHeight="1" spans="1:23">
      <c r="A16" s="71" t="s">
        <v>277</v>
      </c>
      <c r="B16" s="71" t="s">
        <v>283</v>
      </c>
      <c r="C16" s="71" t="s">
        <v>284</v>
      </c>
      <c r="D16" s="71" t="s">
        <v>69</v>
      </c>
      <c r="E16" s="71" t="s">
        <v>124</v>
      </c>
      <c r="F16" s="71" t="s">
        <v>125</v>
      </c>
      <c r="G16" s="71" t="s">
        <v>280</v>
      </c>
      <c r="H16" s="71" t="s">
        <v>80</v>
      </c>
      <c r="I16" s="82">
        <v>67684104</v>
      </c>
      <c r="J16" s="82">
        <v>67684104</v>
      </c>
      <c r="K16" s="82">
        <v>67684104</v>
      </c>
      <c r="L16" s="82"/>
      <c r="M16" s="82"/>
      <c r="N16" s="82"/>
      <c r="O16" s="82"/>
      <c r="P16" s="82"/>
      <c r="Q16" s="82"/>
      <c r="R16" s="82"/>
      <c r="S16" s="82"/>
      <c r="T16" s="82"/>
      <c r="U16" s="82"/>
      <c r="V16" s="82"/>
      <c r="W16" s="82"/>
    </row>
    <row r="17" ht="21.75" customHeight="1" spans="1:23">
      <c r="A17" s="71" t="s">
        <v>277</v>
      </c>
      <c r="B17" s="71" t="s">
        <v>285</v>
      </c>
      <c r="C17" s="71" t="s">
        <v>286</v>
      </c>
      <c r="D17" s="71" t="s">
        <v>69</v>
      </c>
      <c r="E17" s="71" t="s">
        <v>124</v>
      </c>
      <c r="F17" s="71" t="s">
        <v>125</v>
      </c>
      <c r="G17" s="71" t="s">
        <v>280</v>
      </c>
      <c r="H17" s="71" t="s">
        <v>80</v>
      </c>
      <c r="I17" s="82">
        <v>11231424</v>
      </c>
      <c r="J17" s="82">
        <v>11231424</v>
      </c>
      <c r="K17" s="82">
        <v>11231424</v>
      </c>
      <c r="L17" s="82"/>
      <c r="M17" s="82"/>
      <c r="N17" s="82"/>
      <c r="O17" s="82"/>
      <c r="P17" s="82"/>
      <c r="Q17" s="82"/>
      <c r="R17" s="82"/>
      <c r="S17" s="82"/>
      <c r="T17" s="82"/>
      <c r="U17" s="82"/>
      <c r="V17" s="82"/>
      <c r="W17" s="82"/>
    </row>
    <row r="18" ht="18.75" customHeight="1" spans="1:23">
      <c r="A18" s="32" t="s">
        <v>172</v>
      </c>
      <c r="B18" s="33"/>
      <c r="C18" s="33"/>
      <c r="D18" s="33"/>
      <c r="E18" s="33"/>
      <c r="F18" s="33"/>
      <c r="G18" s="33"/>
      <c r="H18" s="34"/>
      <c r="I18" s="82">
        <v>104569900</v>
      </c>
      <c r="J18" s="82">
        <v>104569900</v>
      </c>
      <c r="K18" s="82">
        <v>104569900</v>
      </c>
      <c r="L18" s="82"/>
      <c r="M18" s="82"/>
      <c r="N18" s="82"/>
      <c r="O18" s="82"/>
      <c r="P18" s="82"/>
      <c r="Q18" s="82"/>
      <c r="R18" s="82"/>
      <c r="S18" s="82"/>
      <c r="T18" s="82"/>
      <c r="U18" s="82"/>
      <c r="V18" s="82"/>
      <c r="W18" s="82"/>
    </row>
  </sheetData>
  <mergeCells count="28">
    <mergeCell ref="A2:W2"/>
    <mergeCell ref="A3:H3"/>
    <mergeCell ref="J4:M4"/>
    <mergeCell ref="N4:P4"/>
    <mergeCell ref="R4:W4"/>
    <mergeCell ref="A18:H1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4"/>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287</v>
      </c>
    </row>
    <row r="2" ht="39.75" customHeight="1" spans="1:10">
      <c r="A2" s="67" t="str">
        <f>"2026"&amp;"年部门项目支出绩效目标表"</f>
        <v>2026年部门项目支出绩效目标表</v>
      </c>
      <c r="B2" s="3"/>
      <c r="C2" s="3"/>
      <c r="D2" s="3"/>
      <c r="E2" s="3"/>
      <c r="F2" s="68"/>
      <c r="G2" s="3"/>
      <c r="H2" s="68"/>
      <c r="I2" s="68"/>
      <c r="J2" s="3"/>
    </row>
    <row r="3" ht="17.25" customHeight="1" spans="1:1">
      <c r="A3" s="4" t="str">
        <f>"单位名称："&amp;"昆明市搬迁安置办公室"</f>
        <v>单位名称：昆明市搬迁安置办公室</v>
      </c>
    </row>
    <row r="4" ht="44.25" customHeight="1" spans="1:10">
      <c r="A4" s="69" t="s">
        <v>288</v>
      </c>
      <c r="B4" s="69" t="s">
        <v>289</v>
      </c>
      <c r="C4" s="69" t="s">
        <v>290</v>
      </c>
      <c r="D4" s="69" t="s">
        <v>291</v>
      </c>
      <c r="E4" s="69" t="s">
        <v>292</v>
      </c>
      <c r="F4" s="70" t="s">
        <v>293</v>
      </c>
      <c r="G4" s="69" t="s">
        <v>294</v>
      </c>
      <c r="H4" s="70" t="s">
        <v>295</v>
      </c>
      <c r="I4" s="70" t="s">
        <v>296</v>
      </c>
      <c r="J4" s="69" t="s">
        <v>297</v>
      </c>
    </row>
    <row r="5" ht="18.75" customHeight="1" spans="1:10">
      <c r="A5" s="134">
        <v>1</v>
      </c>
      <c r="B5" s="134">
        <v>2</v>
      </c>
      <c r="C5" s="134">
        <v>3</v>
      </c>
      <c r="D5" s="134">
        <v>4</v>
      </c>
      <c r="E5" s="134">
        <v>5</v>
      </c>
      <c r="F5" s="35">
        <v>6</v>
      </c>
      <c r="G5" s="134">
        <v>7</v>
      </c>
      <c r="H5" s="35">
        <v>8</v>
      </c>
      <c r="I5" s="35">
        <v>9</v>
      </c>
      <c r="J5" s="134">
        <v>10</v>
      </c>
    </row>
    <row r="6" ht="42" customHeight="1" spans="1:10">
      <c r="A6" s="29" t="s">
        <v>69</v>
      </c>
      <c r="B6" s="71"/>
      <c r="C6" s="71"/>
      <c r="D6" s="71"/>
      <c r="E6" s="53"/>
      <c r="F6" s="72"/>
      <c r="G6" s="53"/>
      <c r="H6" s="72"/>
      <c r="I6" s="72"/>
      <c r="J6" s="53"/>
    </row>
    <row r="7" ht="42" customHeight="1" spans="1:10">
      <c r="A7" s="73" t="s">
        <v>272</v>
      </c>
      <c r="B7" s="20" t="s">
        <v>298</v>
      </c>
      <c r="C7" s="20" t="s">
        <v>299</v>
      </c>
      <c r="D7" s="20" t="s">
        <v>300</v>
      </c>
      <c r="E7" s="29" t="s">
        <v>301</v>
      </c>
      <c r="F7" s="20" t="s">
        <v>302</v>
      </c>
      <c r="G7" s="29" t="s">
        <v>303</v>
      </c>
      <c r="H7" s="20" t="s">
        <v>304</v>
      </c>
      <c r="I7" s="20" t="s">
        <v>305</v>
      </c>
      <c r="J7" s="29" t="s">
        <v>306</v>
      </c>
    </row>
    <row r="8" ht="42" customHeight="1" spans="1:10">
      <c r="A8" s="73" t="s">
        <v>272</v>
      </c>
      <c r="B8" s="20" t="s">
        <v>298</v>
      </c>
      <c r="C8" s="20" t="s">
        <v>299</v>
      </c>
      <c r="D8" s="20" t="s">
        <v>300</v>
      </c>
      <c r="E8" s="29" t="s">
        <v>307</v>
      </c>
      <c r="F8" s="20" t="s">
        <v>308</v>
      </c>
      <c r="G8" s="29" t="s">
        <v>309</v>
      </c>
      <c r="H8" s="20" t="s">
        <v>310</v>
      </c>
      <c r="I8" s="20" t="s">
        <v>305</v>
      </c>
      <c r="J8" s="29" t="s">
        <v>307</v>
      </c>
    </row>
    <row r="9" ht="42" customHeight="1" spans="1:10">
      <c r="A9" s="73" t="s">
        <v>272</v>
      </c>
      <c r="B9" s="20" t="s">
        <v>298</v>
      </c>
      <c r="C9" s="20" t="s">
        <v>299</v>
      </c>
      <c r="D9" s="20" t="s">
        <v>300</v>
      </c>
      <c r="E9" s="29" t="s">
        <v>311</v>
      </c>
      <c r="F9" s="20" t="s">
        <v>308</v>
      </c>
      <c r="G9" s="29" t="s">
        <v>312</v>
      </c>
      <c r="H9" s="20" t="s">
        <v>310</v>
      </c>
      <c r="I9" s="20" t="s">
        <v>305</v>
      </c>
      <c r="J9" s="29" t="s">
        <v>311</v>
      </c>
    </row>
    <row r="10" ht="42" customHeight="1" spans="1:10">
      <c r="A10" s="73" t="s">
        <v>272</v>
      </c>
      <c r="B10" s="20" t="s">
        <v>298</v>
      </c>
      <c r="C10" s="20" t="s">
        <v>299</v>
      </c>
      <c r="D10" s="20" t="s">
        <v>300</v>
      </c>
      <c r="E10" s="29" t="s">
        <v>313</v>
      </c>
      <c r="F10" s="20" t="s">
        <v>302</v>
      </c>
      <c r="G10" s="29" t="s">
        <v>83</v>
      </c>
      <c r="H10" s="20" t="s">
        <v>314</v>
      </c>
      <c r="I10" s="20" t="s">
        <v>305</v>
      </c>
      <c r="J10" s="29" t="s">
        <v>313</v>
      </c>
    </row>
    <row r="11" ht="42" customHeight="1" spans="1:10">
      <c r="A11" s="73" t="s">
        <v>272</v>
      </c>
      <c r="B11" s="20" t="s">
        <v>298</v>
      </c>
      <c r="C11" s="20" t="s">
        <v>299</v>
      </c>
      <c r="D11" s="20" t="s">
        <v>300</v>
      </c>
      <c r="E11" s="29" t="s">
        <v>315</v>
      </c>
      <c r="F11" s="20" t="s">
        <v>308</v>
      </c>
      <c r="G11" s="29" t="s">
        <v>316</v>
      </c>
      <c r="H11" s="20" t="s">
        <v>314</v>
      </c>
      <c r="I11" s="20" t="s">
        <v>305</v>
      </c>
      <c r="J11" s="29" t="s">
        <v>315</v>
      </c>
    </row>
    <row r="12" ht="42" customHeight="1" spans="1:10">
      <c r="A12" s="73" t="s">
        <v>272</v>
      </c>
      <c r="B12" s="20" t="s">
        <v>298</v>
      </c>
      <c r="C12" s="20" t="s">
        <v>299</v>
      </c>
      <c r="D12" s="20" t="s">
        <v>300</v>
      </c>
      <c r="E12" s="29" t="s">
        <v>317</v>
      </c>
      <c r="F12" s="20" t="s">
        <v>308</v>
      </c>
      <c r="G12" s="29" t="s">
        <v>318</v>
      </c>
      <c r="H12" s="20" t="s">
        <v>314</v>
      </c>
      <c r="I12" s="20" t="s">
        <v>305</v>
      </c>
      <c r="J12" s="29" t="s">
        <v>317</v>
      </c>
    </row>
    <row r="13" ht="42" customHeight="1" spans="1:10">
      <c r="A13" s="73" t="s">
        <v>272</v>
      </c>
      <c r="B13" s="20" t="s">
        <v>298</v>
      </c>
      <c r="C13" s="20" t="s">
        <v>299</v>
      </c>
      <c r="D13" s="20" t="s">
        <v>300</v>
      </c>
      <c r="E13" s="29" t="s">
        <v>319</v>
      </c>
      <c r="F13" s="20" t="s">
        <v>302</v>
      </c>
      <c r="G13" s="29" t="s">
        <v>312</v>
      </c>
      <c r="H13" s="20" t="s">
        <v>310</v>
      </c>
      <c r="I13" s="20" t="s">
        <v>305</v>
      </c>
      <c r="J13" s="29" t="s">
        <v>319</v>
      </c>
    </row>
    <row r="14" ht="42" customHeight="1" spans="1:10">
      <c r="A14" s="73" t="s">
        <v>272</v>
      </c>
      <c r="B14" s="20" t="s">
        <v>298</v>
      </c>
      <c r="C14" s="20" t="s">
        <v>299</v>
      </c>
      <c r="D14" s="20" t="s">
        <v>300</v>
      </c>
      <c r="E14" s="29" t="s">
        <v>320</v>
      </c>
      <c r="F14" s="20" t="s">
        <v>308</v>
      </c>
      <c r="G14" s="29" t="s">
        <v>309</v>
      </c>
      <c r="H14" s="20" t="s">
        <v>321</v>
      </c>
      <c r="I14" s="20" t="s">
        <v>305</v>
      </c>
      <c r="J14" s="29" t="s">
        <v>322</v>
      </c>
    </row>
    <row r="15" ht="42" customHeight="1" spans="1:10">
      <c r="A15" s="73" t="s">
        <v>272</v>
      </c>
      <c r="B15" s="20" t="s">
        <v>298</v>
      </c>
      <c r="C15" s="20" t="s">
        <v>299</v>
      </c>
      <c r="D15" s="20" t="s">
        <v>300</v>
      </c>
      <c r="E15" s="29" t="s">
        <v>323</v>
      </c>
      <c r="F15" s="20" t="s">
        <v>302</v>
      </c>
      <c r="G15" s="29" t="s">
        <v>312</v>
      </c>
      <c r="H15" s="20" t="s">
        <v>314</v>
      </c>
      <c r="I15" s="20" t="s">
        <v>305</v>
      </c>
      <c r="J15" s="29" t="s">
        <v>324</v>
      </c>
    </row>
    <row r="16" ht="42" customHeight="1" spans="1:10">
      <c r="A16" s="73" t="s">
        <v>272</v>
      </c>
      <c r="B16" s="20" t="s">
        <v>298</v>
      </c>
      <c r="C16" s="20" t="s">
        <v>299</v>
      </c>
      <c r="D16" s="20" t="s">
        <v>300</v>
      </c>
      <c r="E16" s="29" t="s">
        <v>325</v>
      </c>
      <c r="F16" s="20" t="s">
        <v>302</v>
      </c>
      <c r="G16" s="29" t="s">
        <v>312</v>
      </c>
      <c r="H16" s="20" t="s">
        <v>314</v>
      </c>
      <c r="I16" s="20" t="s">
        <v>305</v>
      </c>
      <c r="J16" s="29" t="s">
        <v>326</v>
      </c>
    </row>
    <row r="17" ht="42" customHeight="1" spans="1:10">
      <c r="A17" s="73" t="s">
        <v>272</v>
      </c>
      <c r="B17" s="20" t="s">
        <v>298</v>
      </c>
      <c r="C17" s="20" t="s">
        <v>299</v>
      </c>
      <c r="D17" s="20" t="s">
        <v>300</v>
      </c>
      <c r="E17" s="29" t="s">
        <v>327</v>
      </c>
      <c r="F17" s="20" t="s">
        <v>302</v>
      </c>
      <c r="G17" s="29" t="s">
        <v>312</v>
      </c>
      <c r="H17" s="20" t="s">
        <v>310</v>
      </c>
      <c r="I17" s="20" t="s">
        <v>305</v>
      </c>
      <c r="J17" s="29" t="s">
        <v>328</v>
      </c>
    </row>
    <row r="18" ht="42" customHeight="1" spans="1:10">
      <c r="A18" s="73" t="s">
        <v>272</v>
      </c>
      <c r="B18" s="20" t="s">
        <v>298</v>
      </c>
      <c r="C18" s="20" t="s">
        <v>299</v>
      </c>
      <c r="D18" s="20" t="s">
        <v>329</v>
      </c>
      <c r="E18" s="29" t="s">
        <v>330</v>
      </c>
      <c r="F18" s="20" t="s">
        <v>302</v>
      </c>
      <c r="G18" s="29" t="s">
        <v>331</v>
      </c>
      <c r="H18" s="20" t="s">
        <v>332</v>
      </c>
      <c r="I18" s="20" t="s">
        <v>305</v>
      </c>
      <c r="J18" s="29" t="s">
        <v>333</v>
      </c>
    </row>
    <row r="19" ht="42" customHeight="1" spans="1:10">
      <c r="A19" s="73" t="s">
        <v>272</v>
      </c>
      <c r="B19" s="20" t="s">
        <v>298</v>
      </c>
      <c r="C19" s="20" t="s">
        <v>299</v>
      </c>
      <c r="D19" s="20" t="s">
        <v>334</v>
      </c>
      <c r="E19" s="29" t="s">
        <v>335</v>
      </c>
      <c r="F19" s="20" t="s">
        <v>302</v>
      </c>
      <c r="G19" s="29" t="s">
        <v>336</v>
      </c>
      <c r="H19" s="20"/>
      <c r="I19" s="20" t="s">
        <v>337</v>
      </c>
      <c r="J19" s="29" t="s">
        <v>338</v>
      </c>
    </row>
    <row r="20" ht="42" customHeight="1" spans="1:10">
      <c r="A20" s="73" t="s">
        <v>272</v>
      </c>
      <c r="B20" s="20" t="s">
        <v>298</v>
      </c>
      <c r="C20" s="20" t="s">
        <v>339</v>
      </c>
      <c r="D20" s="20" t="s">
        <v>340</v>
      </c>
      <c r="E20" s="29" t="s">
        <v>341</v>
      </c>
      <c r="F20" s="20" t="s">
        <v>308</v>
      </c>
      <c r="G20" s="29" t="s">
        <v>342</v>
      </c>
      <c r="H20" s="20" t="s">
        <v>332</v>
      </c>
      <c r="I20" s="20" t="s">
        <v>305</v>
      </c>
      <c r="J20" s="29" t="s">
        <v>343</v>
      </c>
    </row>
    <row r="21" ht="42" customHeight="1" spans="1:10">
      <c r="A21" s="73" t="s">
        <v>272</v>
      </c>
      <c r="B21" s="20" t="s">
        <v>298</v>
      </c>
      <c r="C21" s="20" t="s">
        <v>339</v>
      </c>
      <c r="D21" s="20" t="s">
        <v>344</v>
      </c>
      <c r="E21" s="29" t="s">
        <v>345</v>
      </c>
      <c r="F21" s="20" t="s">
        <v>302</v>
      </c>
      <c r="G21" s="29" t="s">
        <v>331</v>
      </c>
      <c r="H21" s="20" t="s">
        <v>332</v>
      </c>
      <c r="I21" s="20" t="s">
        <v>305</v>
      </c>
      <c r="J21" s="29" t="s">
        <v>346</v>
      </c>
    </row>
    <row r="22" ht="42" customHeight="1" spans="1:10">
      <c r="A22" s="73" t="s">
        <v>272</v>
      </c>
      <c r="B22" s="20" t="s">
        <v>298</v>
      </c>
      <c r="C22" s="20" t="s">
        <v>339</v>
      </c>
      <c r="D22" s="20" t="s">
        <v>347</v>
      </c>
      <c r="E22" s="29" t="s">
        <v>348</v>
      </c>
      <c r="F22" s="20" t="s">
        <v>302</v>
      </c>
      <c r="G22" s="29" t="s">
        <v>349</v>
      </c>
      <c r="H22" s="20"/>
      <c r="I22" s="20" t="s">
        <v>337</v>
      </c>
      <c r="J22" s="29" t="s">
        <v>350</v>
      </c>
    </row>
    <row r="23" ht="42" customHeight="1" spans="1:10">
      <c r="A23" s="73" t="s">
        <v>272</v>
      </c>
      <c r="B23" s="20" t="s">
        <v>298</v>
      </c>
      <c r="C23" s="20" t="s">
        <v>351</v>
      </c>
      <c r="D23" s="20" t="s">
        <v>352</v>
      </c>
      <c r="E23" s="29" t="s">
        <v>353</v>
      </c>
      <c r="F23" s="20" t="s">
        <v>308</v>
      </c>
      <c r="G23" s="29" t="s">
        <v>354</v>
      </c>
      <c r="H23" s="20" t="s">
        <v>332</v>
      </c>
      <c r="I23" s="20" t="s">
        <v>305</v>
      </c>
      <c r="J23" s="29" t="s">
        <v>355</v>
      </c>
    </row>
    <row r="24" ht="42" customHeight="1" spans="1:10">
      <c r="A24" s="73" t="s">
        <v>272</v>
      </c>
      <c r="B24" s="20" t="s">
        <v>298</v>
      </c>
      <c r="C24" s="20" t="s">
        <v>356</v>
      </c>
      <c r="D24" s="20" t="s">
        <v>357</v>
      </c>
      <c r="E24" s="29" t="s">
        <v>358</v>
      </c>
      <c r="F24" s="20" t="s">
        <v>359</v>
      </c>
      <c r="G24" s="29" t="s">
        <v>331</v>
      </c>
      <c r="H24" s="20" t="s">
        <v>332</v>
      </c>
      <c r="I24" s="20" t="s">
        <v>305</v>
      </c>
      <c r="J24" s="29" t="s">
        <v>360</v>
      </c>
    </row>
  </sheetData>
  <mergeCells count="4">
    <mergeCell ref="A2:J2"/>
    <mergeCell ref="A3:H3"/>
    <mergeCell ref="A7:A24"/>
    <mergeCell ref="B7:B2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2026-02-28T02:27:00Z</dcterms:created>
  <dcterms:modified xsi:type="dcterms:W3CDTF">2026-03-09T03:05:24Z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2F067D445DBA4B7CBBC7AB0C440A0A6D_13</vt:lpwstr>
  </property>
  <property fmtid="{D5CDD505-2E9C-101B-9397-08002B2CF9AE}" pid="3" name="KSOProductBuildVer">
    <vt:lpwstr>2052-12.1.0.18912</vt:lpwstr>
  </property>
</Properties>
</file>