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firstSheet="4"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<sst xmlns="http://schemas.openxmlformats.org/spreadsheetml/2006/main" count="1058" uniqueCount="450">
  <si>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</si>
  <si>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</si>
  <si>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</si>
  <si>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</si>
  <si>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</si>
  <si>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</si>
  <si>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</si>
  <si>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</si>
  <si>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</si>
  <si>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</si>
  <si>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</si>
  <si>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</si>
  <si>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</si>
  <si>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</si>
  <si>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</si>
  <si>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</si>
  <si>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</si>
  <si>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</si>
  <si>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</si>
  <si>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</si>
  <si>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</si>
  <si>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</si>
  <si>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</si>
  <si>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</si>
  <si>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</si>
  <si>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</si>
  <si>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</si>
  <si>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</si>
  <si>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</si>
  <si>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</si>
  <si>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</si>
  <si>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</si>
  <si>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</si>
  <si>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</si>
  <si>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</si>
  <si>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</si>
  <si>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</si>
  <si>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</si>
  <si>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</si>
  <si>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</si>
  <si>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</si>
  <si>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</si>
  <si>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</si>
  <si>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</si>
  <si>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</si>
  <si>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</si>
  <si>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</si>
  <si>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</si>
  <si>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</si>
  <si>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</si>
  <si>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</si>
  <si>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</si>
  <si>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</si>
  <si>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</si>
  <si>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</si>
  <si>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</si>
  <si>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</si>
  <si>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</si>
  <si>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</si>
  <si>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</si>
  <si>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</si>
  <si>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</si>
  <si>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</si>
  <si>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</si>
  <si>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</si>
  <si>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</si>
  <si>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</si>
  <si>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</si>
  <si>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126010</t>
  </si>
  <si>
    <t>昆明市计划供水节约用水办公室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</si>
  <si>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</si>
  <si>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</si>
  <si>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</si>
  <si>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</si>
  <si>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</si>
  <si>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</si>
  <si>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</si>
  <si>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</si>
  <si>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</si>
  <si>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</si>
  <si>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</si>
  <si>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</si>
  <si>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</si>
  <si>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</si>
  <si>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</si>
  <si>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</si>
  <si>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</si>
  <si>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</si>
  <si>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</si>
  <si>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</si>
  <si>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</si>
  <si>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</si>
  <si>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</si>
  <si>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</si>
  <si>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</si>
  <si>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</si>
  <si>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</si>
  <si>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</si>
  <si>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</si>
  <si>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</si>
  <si>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</si>
  <si>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</si>
  <si>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</si>
  <si>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</si>
  <si>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</si>
  <si>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</si>
  <si>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</si>
  <si>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</si>
  <si>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</si>
  <si>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</si>
  <si>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</si>
  <si>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</si>
  <si>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</si>
  <si>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</si>
  <si>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</si>
  <si>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</si>
  <si>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21303</t>
  </si>
  <si>
    <t>水利</t>
  </si>
  <si>
    <t>2130301</t>
  </si>
  <si>
    <t>行政运行</t>
  </si>
  <si>
    <t>2130311</t>
  </si>
  <si>
    <t>水资源节约管理与保护</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</si>
  <si>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</si>
  <si>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</si>
  <si>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</si>
  <si>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</si>
  <si>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</si>
  <si>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</si>
  <si>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</si>
  <si>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</si>
  <si>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</si>
  <si>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</si>
  <si>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</si>
  <si>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</si>
  <si>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</si>
  <si>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</si>
  <si>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</si>
  <si>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</si>
  <si>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</si>
  <si>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</si>
  <si>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</si>
  <si>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</si>
  <si>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</si>
  <si>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</si>
  <si>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</si>
  <si>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</si>
  <si>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</si>
  <si>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</si>
  <si>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</si>
  <si>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</si>
  <si>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</si>
  <si>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</si>
  <si>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</si>
  <si>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</si>
  <si>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</si>
  <si>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</si>
  <si>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</si>
  <si>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</si>
  <si>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</si>
  <si>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</si>
  <si>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</si>
  <si>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</si>
  <si>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</si>
  <si>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</si>
  <si>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</si>
  <si>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</si>
  <si>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</si>
  <si>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</si>
  <si>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</si>
  <si>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</si>
  <si>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</si>
  <si>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</si>
  <si>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</si>
  <si>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</si>
  <si>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</si>
  <si>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</si>
  <si>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</si>
  <si>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</si>
  <si>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</si>
  <si>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</si>
  <si>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</si>
  <si>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</si>
  <si>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</si>
  <si>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</si>
  <si>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</si>
  <si>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</si>
  <si>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</si>
  <si>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</si>
  <si>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</si>
  <si>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</si>
  <si>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</si>
  <si>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</si>
  <si>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昆明市水务局</t>
  </si>
  <si>
    <t>530100210000000007449</t>
  </si>
  <si>
    <t>行政人员支出工资</t>
  </si>
  <si>
    <t>30101</t>
  </si>
  <si>
    <t>基本工资</t>
  </si>
  <si>
    <t>30102</t>
  </si>
  <si>
    <t>津贴补贴</t>
  </si>
  <si>
    <t>30103</t>
  </si>
  <si>
    <t>奖金</t>
  </si>
  <si>
    <t>530100210000000007450</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</si>
  <si>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</si>
  <si>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</si>
  <si>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</si>
  <si>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</si>
  <si>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</si>
  <si>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</si>
  <si>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</si>
  <si>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</si>
  <si>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</si>
  <si>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</si>
  <si>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</si>
  <si>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530100210000000007451</t>
  </si>
  <si>
    <t>30113</t>
  </si>
  <si>
    <t>530100210000000007452</t>
  </si>
  <si>
    <t>对个人和家庭的补助</t>
  </si>
  <si>
    <t>30305</t>
  </si>
  <si>
    <t>生活补助</t>
  </si>
  <si>
    <t>530100210000000007454</t>
  </si>
  <si>
    <t>行政人员公务交通补贴</t>
  </si>
  <si>
    <t>30239</t>
  </si>
  <si>
    <t>其他交通费用</t>
  </si>
  <si>
    <t>530100210000000007455</t>
  </si>
  <si>
    <t>工会经费</t>
  </si>
  <si>
    <t>30228</t>
  </si>
  <si>
    <t>530100210000000007456</t>
  </si>
  <si>
    <t>一般公用经费</t>
  </si>
  <si>
    <t>30201</t>
  </si>
  <si>
    <t>办公费</t>
  </si>
  <si>
    <t>30207</t>
  </si>
  <si>
    <t>邮电费</t>
  </si>
  <si>
    <t>30211</t>
  </si>
  <si>
    <t>差旅费</t>
  </si>
  <si>
    <t>30213</t>
  </si>
  <si>
    <t>维修（护）费</t>
  </si>
  <si>
    <t>30216</t>
  </si>
  <si>
    <t>培训费</t>
  </si>
  <si>
    <t>30299</t>
  </si>
  <si>
    <t>其他商品和服务支出</t>
  </si>
  <si>
    <t>530100210000000018905</t>
  </si>
  <si>
    <t>30217</t>
  </si>
  <si>
    <t>530100231100001422087</t>
  </si>
  <si>
    <t>编外聘用人员支出</t>
  </si>
  <si>
    <t>30199</t>
  </si>
  <si>
    <t>其他工资福利支出</t>
  </si>
  <si>
    <t>530100231100001422098</t>
  </si>
  <si>
    <t>行政人员奖金</t>
  </si>
  <si>
    <t>预算05-1表</t>
  </si>
  <si>
    <t>项目分类</t>
  </si>
  <si>
    <t>项目单位</t>
  </si>
  <si>
    <t>本年拨款</t>
  </si>
  <si>
    <t>其中：本次下达</t>
  </si>
  <si>
    <t>专项业务类</t>
  </si>
  <si>
    <t>530100200000000001719</t>
  </si>
  <si>
    <t>海绵城市建设管理及宣传专项经费</t>
  </si>
  <si>
    <t>30227</t>
  </si>
  <si>
    <t>委托业务费</t>
  </si>
  <si>
    <t>530100210000000009465</t>
  </si>
  <si>
    <t>昆明市节约用水专项经费</t>
  </si>
  <si>
    <t>31204</t>
  </si>
  <si>
    <t>费用补贴</t>
  </si>
  <si>
    <t>530100231100002070058</t>
  </si>
  <si>
    <t>全市水源地管理和宣传保护经费</t>
  </si>
  <si>
    <t>预算05-2表</t>
  </si>
  <si>
    <t>单位名称、项目名称</t>
  </si>
  <si>
    <t>项目年度绩效目标</t>
  </si>
  <si>
    <t>一级指标</t>
  </si>
  <si>
    <t>二级指标</t>
  </si>
  <si>
    <t>三级指标</t>
  </si>
  <si>
    <t>指标性质</t>
  </si>
  <si>
    <t>指标值</t>
  </si>
  <si>
    <t>度量单位</t>
  </si>
  <si>
    <t>指标属性</t>
  </si>
  <si>
    <t>指标内容</t>
  </si>
  <si>
    <t>贯彻执行好有关计划供水、节约用水、最严格水资源管理的法律法规和方针政策，拟订节约用水的规章制度和管理措施，并监督落实。2022年继续做好编制、下达和调整非居民计划用水单位的年度计划用水指标和临时计划用水指标，并按月考核执行情况，对超计划用水的，征收超计划用水累进加价水费。开展节约用水宣传教育，贯彻节水“三同时”制度，按照国家节水型城市考核标准和验收要求开展创建相关工作，开展节水载体建设，做好水量平衡测试，加大再生水利用设施的建设、运行和再生水水质的监管，对符合条件的再生水利用进行资金补助，按照最严格水资源管理规定进行水资源信息监控。</t>
  </si>
  <si>
    <t>产出指标</t>
  </si>
  <si>
    <t>数量指标</t>
  </si>
  <si>
    <t>完成年度节水量指标</t>
  </si>
  <si>
    <t>&gt;=</t>
  </si>
  <si>
    <t>2000万</t>
  </si>
  <si>
    <t>立方米</t>
  </si>
  <si>
    <t>定量指标</t>
  </si>
  <si>
    <t>年初签订目标责任书中明确事项，需要完成年度节水量指标</t>
  </si>
  <si>
    <t>非居民用水户的计划用水指标的下达和发放工次数</t>
  </si>
  <si>
    <t>=</t>
  </si>
  <si>
    <t>次</t>
  </si>
  <si>
    <t>按时完成一个年度非居民用水户的计划用水指标的下达和发放工作</t>
  </si>
  <si>
    <t>按月计划考核管理及超计划加价水费的征收完成月数</t>
  </si>
  <si>
    <t>次/月（季、年）</t>
  </si>
  <si>
    <t>计划用水户按月进行12个月的计划考核管理工作，及超计划加价水费的征收工作</t>
  </si>
  <si>
    <t>制作投放节水公益广告、节水专题片次数</t>
  </si>
  <si>
    <t>在各报纸刊登发放用水指标公告及按“四项制度”要求发布需公开、公示等内容。</t>
  </si>
  <si>
    <t>创建节水型企业（单位）、小区，完成全市水平衡测试家数</t>
  </si>
  <si>
    <t>10，20，30</t>
  </si>
  <si>
    <t>人(人次、家)</t>
  </si>
  <si>
    <t>完成节水载体建设30家</t>
  </si>
  <si>
    <t>质量指标</t>
  </si>
  <si>
    <t>再生水利用的设施水质达标利用率</t>
  </si>
  <si>
    <t>50</t>
  </si>
  <si>
    <t>%</t>
  </si>
  <si>
    <t>申请再生水利用资金补助的设施水质达标利用率保持稳定，水质检测合格率50%以上</t>
  </si>
  <si>
    <t>非居民用水户计划率</t>
  </si>
  <si>
    <t>92</t>
  </si>
  <si>
    <t>国家节水型城市指标要求，用水量100立方米的非居民用户必须100%纳入计划用水与定额管理</t>
  </si>
  <si>
    <t>时效指标</t>
  </si>
  <si>
    <t>节水宣传周宣传时长</t>
  </si>
  <si>
    <t>天</t>
  </si>
  <si>
    <t>5月13日至19日为全国节水宣传周，通过组织开展大型系列活动、集中布展等形式，组织开展好全国节水宣传周活动，掀起节水高潮。</t>
  </si>
  <si>
    <t>效益指标</t>
  </si>
  <si>
    <t>经济效益</t>
  </si>
  <si>
    <t>完成非税收入收取量</t>
  </si>
  <si>
    <t>900</t>
  </si>
  <si>
    <t>万元</t>
  </si>
  <si>
    <t>年初签订目标责任书中明确事项，需要完成非税收入——超计划累进加价水费900万元</t>
  </si>
  <si>
    <t>再生水替代能节约市政供水投资</t>
  </si>
  <si>
    <t>3.63</t>
  </si>
  <si>
    <t>亿元</t>
  </si>
  <si>
    <t>年再生水回用量大于1260万立方</t>
  </si>
  <si>
    <t>社会效益</t>
  </si>
  <si>
    <t>节约用水知晓率</t>
  </si>
  <si>
    <t>95</t>
  </si>
  <si>
    <t>国家节水型城市考核指标之一，提高单位水的利用率，加强节约用水知晓率</t>
  </si>
  <si>
    <t>生态效益</t>
  </si>
  <si>
    <t>减少污水排放量</t>
  </si>
  <si>
    <t>6000万</t>
  </si>
  <si>
    <t>满意度指标</t>
  </si>
  <si>
    <t>服务对象满意度</t>
  </si>
  <si>
    <t>节水宣传受众满意度</t>
  </si>
  <si>
    <t>90</t>
  </si>
  <si>
    <t>广泛宣传动员，营造全社会节水氛围，对节水宣传受众进行满意度测评</t>
  </si>
  <si>
    <t>继续推进海绵城市国家示范城市建设各项工作，完成2023年省级下达给昆明市的海绵城市建设面积任务。按照国家和省关于海绵城市建设评估的相关要求，对照《住房和城乡建设部关于印发海绵城市专项规划编制暂行规定的通知》(建规〔2016〕50号)、《海绵城市建设评价标准》(GB/T51345--2018)等政策标准组织开展海绵城市建设成效自评，并组织编制完成昆明市海绵城市建设自评报告。</t>
  </si>
  <si>
    <t>全市拟实施海绵城市建设面积</t>
  </si>
  <si>
    <t>86</t>
  </si>
  <si>
    <t>平方公里</t>
  </si>
  <si>
    <t>上级下达的 全市拟实施海绵城市建设面积</t>
  </si>
  <si>
    <t>达到海绵城市建设要求的建成区比例</t>
  </si>
  <si>
    <t>40</t>
  </si>
  <si>
    <t>上级下达的达到海绵城市国家示范城市建设要求的建成区比例</t>
  </si>
  <si>
    <t>完成海绵城市建设工作目标</t>
  </si>
  <si>
    <t>202320101至20231231</t>
  </si>
  <si>
    <t>年</t>
  </si>
  <si>
    <t>2022年年内</t>
  </si>
  <si>
    <t>减少城市面源入湖污染负荷</t>
  </si>
  <si>
    <t>削减COD10吨、总磷0.2吨、总氮0.005吨</t>
  </si>
  <si>
    <t>吨</t>
  </si>
  <si>
    <t>对城市面源入湖污染负荷进行统计</t>
  </si>
  <si>
    <t>可持续影响</t>
  </si>
  <si>
    <t>海绵城市建设知晓率</t>
  </si>
  <si>
    <t>对海绵城市建设管理及宣传进行知晓率测评</t>
  </si>
  <si>
    <t>监控对象满意度</t>
  </si>
  <si>
    <t>对监控对象进行满意度测评</t>
  </si>
  <si>
    <t>考核对象满意度</t>
  </si>
  <si>
    <t>对考核对象进行满意度测评</t>
  </si>
  <si>
    <t>会同市级有关部门审查上报主城集中式饮用水水源地建设项目，负责检查、督促、落实相关县区加强松华坝水库、云龙水库、大河水库、柴河水库、红坡—自卫村水库、清水海水库等已建成和今后新建饮用水源地的保护和管理；负责协调跨县（市）区集中式饮用水源违法事件的查处工作；负责组织集中式饮用水源重大违法事件的查处工作；负责指导昆明市各县级饮用水源地保护工作。</t>
  </si>
  <si>
    <t>地下水水位、水温监测点，取水量监测点维护数量</t>
  </si>
  <si>
    <t>137</t>
  </si>
  <si>
    <t>个</t>
  </si>
  <si>
    <t>对现有的137个地下水水位、水温监测点，取水量监测点进行维护</t>
  </si>
  <si>
    <t>参与检查人数不少于2人</t>
  </si>
  <si>
    <t>人</t>
  </si>
  <si>
    <t>参与检查(核查)人数 &gt;= 2 人 定量指标 每次检查至少2人以上 ，合格 反映参与检查核查的工作人数。 依据政府年初指导文件，数据来源检查表</t>
  </si>
  <si>
    <t>中小型水电站生态流量监控设施维护数量</t>
  </si>
  <si>
    <t>73</t>
  </si>
  <si>
    <t>昆明市73个中小型水电站已安装的生态流量监控设施进行维护</t>
  </si>
  <si>
    <t>拟定《云龙水库保护条例（修订）》修改稿及对照文本</t>
  </si>
  <si>
    <t>1.00</t>
  </si>
  <si>
    <t>份</t>
  </si>
  <si>
    <t>定性指标</t>
  </si>
  <si>
    <t>年内拟定《云龙水库保护条例（修订）》修改稿及对照文本。</t>
  </si>
  <si>
    <t>问题整改落实率</t>
  </si>
  <si>
    <t>&gt;</t>
  </si>
  <si>
    <t>反映检查核查发现问题的整改落实情况。
问题整改落实率=（实际整改问题数/现场检查发现问题数）*100%</t>
  </si>
  <si>
    <t>检查（核查）人员被投诉次数</t>
  </si>
  <si>
    <t>&lt;</t>
  </si>
  <si>
    <t>少于等于5次合格</t>
  </si>
  <si>
    <t>检查结果公开率</t>
  </si>
  <si>
    <t>80</t>
  </si>
  <si>
    <t>反映相关检查核查结果依法公开情况。
检查结果公开率</t>
  </si>
  <si>
    <t>&lt;=</t>
  </si>
  <si>
    <t>人次</t>
  </si>
  <si>
    <t>反映服务对象对检查核查工作的整体满意情况。</t>
  </si>
  <si>
    <t>预算06表</t>
  </si>
  <si>
    <t>政府性基金预算支出预算表</t>
  </si>
  <si>
    <t>单位名称：昆明市发展和改革委员会</t>
  </si>
  <si>
    <t>政府性基金预算支出</t>
  </si>
  <si>
    <t>备注：昆明市计划供水节约用水办公室2026年无政府性基金预算支出，《2026年部门政府性基金预算支出预算表》为空表。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</si>
  <si>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</si>
  <si>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</si>
  <si>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</si>
  <si>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</si>
  <si>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</si>
  <si>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</si>
  <si>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</si>
  <si>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</si>
  <si>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</si>
  <si>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</si>
  <si>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</si>
  <si>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昆明市海绵城市建设全过程技术服务（一采三年）项目第3年服务费</t>
  </si>
  <si>
    <t>其他水利管理服务</t>
  </si>
  <si>
    <t>元</t>
  </si>
  <si>
    <t>预算08表</t>
  </si>
  <si>
    <t>政府购买服务项目</t>
  </si>
  <si>
    <t>政府购买服务目录</t>
  </si>
  <si>
    <t>昆明市计划供水节约用水办公室2026年无政府购买服务预算支出，《2026年部门政府购买服务预算表》为空表。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</si>
  <si>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</si>
  <si>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</si>
  <si>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</si>
  <si>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</si>
  <si>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</si>
  <si>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</si>
  <si>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</si>
  <si>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</si>
  <si>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</si>
  <si>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</si>
  <si>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</si>
  <si>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</si>
  <si>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</si>
  <si>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</si>
  <si>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</si>
  <si>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</si>
  <si>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</si>
  <si>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</si>
  <si>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</si>
  <si>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</si>
  <si>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</si>
  <si>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</si>
  <si>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</si>
  <si>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</si>
  <si>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昆明市计划供水节约用水办公室2026年无市对下转移支付支出，《2026年市对下转移支付预算表》为空表。</t>
  </si>
  <si>
    <t>预算09-2表</t>
  </si>
  <si>
    <t>昆明市计划供水节约用水办公室2026年无市对下转移支付支出，《2026年市对下转移支付绩效目标表》为空表。</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</si>
  <si>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</si>
  <si>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</si>
  <si>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</si>
  <si>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</si>
  <si>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</si>
  <si>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</si>
  <si>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</si>
  <si>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</si>
  <si>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</si>
  <si>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昆明市计划供水节约用水办公室2026年无新增资产配置预算支出，《2026年新增资产配置预算表》为空表。</t>
  </si>
  <si>
    <t>预算11表</t>
  </si>
  <si>
    <t>上级补助</t>
  </si>
  <si>
    <t>昆明市计划供水节约用水办公室2026年无上级转移支付补助项目预算支出，《2026年上级转移支付补助项目支出预算表》为空表。</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</si>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</sst>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4" borderId="19" applyNumberFormat="0" applyAlignment="0" applyProtection="0">
      <alignment vertical="center"/>
    </xf>
    <xf numFmtId="0" fontId="24" fillId="5" borderId="20" applyNumberFormat="0" applyAlignment="0" applyProtection="0">
      <alignment vertical="center"/>
    </xf>
    <xf numFmtId="0" fontId="25" fillId="5" borderId="19" applyNumberFormat="0" applyAlignment="0" applyProtection="0">
      <alignment vertical="center"/>
    </xf>
    <xf numFmtId="0" fontId="26" fillId="6"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09">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2" fillId="0" borderId="9" xfId="0" applyFont="1" applyBorder="1" applyAlignment="1">
      <alignment horizontal="left" vertical="center"/>
    </xf>
    <xf numFmtId="0" fontId="2" fillId="2" borderId="10" xfId="0" applyFont="1" applyFill="1" applyBorder="1" applyAlignment="1">
      <alignment horizontal="left" vertical="center"/>
    </xf>
    <xf numFmtId="4" fontId="2" fillId="0" borderId="1" xfId="0" applyNumberFormat="1" applyFont="1" applyBorder="1" applyAlignment="1" applyProtection="1">
      <alignment horizontal="right" vertical="center" wrapText="1"/>
      <protection locked="0"/>
    </xf>
    <xf numFmtId="0" fontId="0" fillId="0" borderId="0" xfId="0" applyFont="1" applyBorder="1" applyAlignment="1"/>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1" xfId="0" applyFont="1" applyBorder="1" applyAlignment="1">
      <alignment horizontal="left"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left" vertical="center"/>
    </xf>
    <xf numFmtId="3" fontId="2" fillId="2" borderId="1"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1" xfId="0"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178" fontId="5" fillId="0" borderId="1"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0"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0" borderId="13" xfId="0" applyFont="1" applyBorder="1" applyAlignment="1" applyProtection="1">
      <alignment horizontal="left" vertical="center" indent="1"/>
      <protection locked="0"/>
    </xf>
    <xf numFmtId="0" fontId="2" fillId="0" borderId="13" xfId="0" applyFont="1" applyBorder="1" applyAlignment="1" applyProtection="1">
      <alignment horizontal="left" vertical="center" indent="2"/>
      <protection locked="0"/>
    </xf>
    <xf numFmtId="0" fontId="2" fillId="0" borderId="15" xfId="0" applyFont="1" applyBorder="1" applyAlignment="1">
      <alignment horizontal="center" vertical="center"/>
    </xf>
    <xf numFmtId="0" fontId="2" fillId="0" borderId="12" xfId="0" applyFont="1" applyBorder="1" applyAlignment="1">
      <alignment horizontal="left" vertical="center"/>
    </xf>
    <xf numFmtId="0" fontId="2" fillId="2" borderId="13"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5" workbookViewId="0">
      <selection activeCell="A1" sqref="A1"/>
    </sheetView>
  </sheetViews>
  <sheetFormatPr defaultColWidth="8.57272727272727" defaultRowHeight="12.75" customHeight="1" outlineLevelCol="3"/>
  <cols>
    <col min="1" max="4" width="41" customWidth="1"/>
  </cols>
  <sheetData>
    <row r="1" ht="15" customHeight="1" spans="1:4">
      <c r="A1" s="47"/>
      <c r="B1" s="47"/>
      <c r="C1" s="47"/>
      <c r="D1" s="48" t="s">
        <v>0</v>
      </c>
    </row>
    <row r="2" ht="41.25" customHeight="1" spans="1:4">
      <c r="A2" s="42" t="str">
        <f>"2026"&amp;"年部门财务收支预算总表"</f>
        <v>2026年部门财务收支预算总表</v>
      </c>
    </row>
    <row r="3" ht="17.25" customHeight="1" spans="1:4">
      <c r="A3" s="45" t="str">
        <f>"单位名称："&amp;"昆明市计划供水节约用水办公室"</f>
        <v>单位名称：昆明市计划供水节约用水办公室</v>
      </c>
      <c r="B3" s="172"/>
      <c r="D3" s="143" t="s">
        <v>1</v>
      </c>
    </row>
    <row r="4" ht="23.25" customHeight="1" spans="1:4">
      <c r="A4" s="173" t="s">
        <v>2</v>
      </c>
      <c r="B4" s="174"/>
      <c r="C4" s="173" t="s">
        <v>3</v>
      </c>
      <c r="D4" s="174"/>
    </row>
    <row r="5" ht="24" customHeight="1" spans="1:4">
      <c r="A5" s="173" t="s">
        <v>4</v>
      </c>
      <c r="B5" s="173" t="s">
        <v>5</v>
      </c>
      <c r="C5" s="173" t="s">
        <v>6</v>
      </c>
      <c r="D5" s="173" t="s">
        <v>5</v>
      </c>
    </row>
    <row r="6" ht="17.25" customHeight="1" spans="1:4">
      <c r="A6" s="175" t="s">
        <v>7</v>
      </c>
      <c r="B6" s="90">
        <v>21533417.04</v>
      </c>
      <c r="C6" s="175" t="s">
        <v>8</v>
      </c>
      <c r="D6" s="90"/>
    </row>
    <row r="7" ht="17.25" customHeight="1" spans="1:4">
      <c r="A7" s="175" t="s">
        <v>9</v>
      </c>
      <c r="B7" s="90"/>
      <c r="C7" s="175" t="s">
        <v>10</v>
      </c>
      <c r="D7" s="90"/>
    </row>
    <row r="8" ht="17.25" customHeight="1" spans="1:4">
      <c r="A8" s="175" t="s">
        <v>11</v>
      </c>
      <c r="B8" s="90"/>
      <c r="C8" s="208" t="s">
        <v>12</v>
      </c>
      <c r="D8" s="90"/>
    </row>
    <row r="9" ht="17.25" customHeight="1" spans="1:4">
      <c r="A9" s="175" t="s">
        <v>13</v>
      </c>
      <c r="B9" s="90"/>
      <c r="C9" s="208" t="s">
        <v>14</v>
      </c>
      <c r="D9" s="90"/>
    </row>
    <row r="10" ht="17.25" customHeight="1" spans="1:4">
      <c r="A10" s="175" t="s">
        <v>15</v>
      </c>
      <c r="B10" s="90"/>
      <c r="C10" s="208" t="s">
        <v>16</v>
      </c>
      <c r="D10" s="90"/>
    </row>
    <row r="11" ht="17.25" customHeight="1" spans="1:4">
      <c r="A11" s="175" t="s">
        <v>17</v>
      </c>
      <c r="B11" s="90"/>
      <c r="C11" s="208" t="s">
        <v>18</v>
      </c>
      <c r="D11" s="90"/>
    </row>
    <row r="12" ht="17.25" customHeight="1" spans="1:4">
      <c r="A12" s="175" t="s">
        <v>19</v>
      </c>
      <c r="B12" s="90"/>
      <c r="C12" s="33" t="s">
        <v>20</v>
      </c>
      <c r="D12" s="90"/>
    </row>
    <row r="13" ht="17.25" customHeight="1" spans="1:4">
      <c r="A13" s="175" t="s">
        <v>21</v>
      </c>
      <c r="B13" s="90"/>
      <c r="C13" s="33" t="s">
        <v>22</v>
      </c>
      <c r="D13" s="90">
        <v>1445728</v>
      </c>
    </row>
    <row r="14" ht="17.25" customHeight="1" spans="1:4">
      <c r="A14" s="175" t="s">
        <v>23</v>
      </c>
      <c r="B14" s="90"/>
      <c r="C14" s="33" t="s">
        <v>24</v>
      </c>
      <c r="D14" s="90">
        <v>894856</v>
      </c>
    </row>
    <row r="15" ht="17.25" customHeight="1" spans="1:4">
      <c r="A15" s="175" t="s">
        <v>25</v>
      </c>
      <c r="B15" s="90"/>
      <c r="C15" s="33" t="s">
        <v>26</v>
      </c>
      <c r="D15" s="90"/>
    </row>
    <row r="16" ht="17.25" customHeight="1" spans="1:4">
      <c r="A16" s="159"/>
      <c r="B16" s="90"/>
      <c r="C16" s="33" t="s">
        <v>27</v>
      </c>
      <c r="D16" s="90"/>
    </row>
    <row r="17" ht="17.25" customHeight="1" spans="1:4">
      <c r="A17" s="176"/>
      <c r="B17" s="90"/>
      <c r="C17" s="33" t="s">
        <v>28</v>
      </c>
      <c r="D17" s="90">
        <v>18429679.04</v>
      </c>
    </row>
    <row r="18" ht="17.25" customHeight="1" spans="1:4">
      <c r="A18" s="176"/>
      <c r="B18" s="90"/>
      <c r="C18" s="33" t="s">
        <v>29</v>
      </c>
      <c r="D18" s="90"/>
    </row>
    <row r="19" ht="17.25" customHeight="1" spans="1:4">
      <c r="A19" s="176"/>
      <c r="B19" s="90"/>
      <c r="C19" s="33" t="s">
        <v>30</v>
      </c>
      <c r="D19" s="90"/>
    </row>
    <row r="20" ht="17.25" customHeight="1" spans="1:4">
      <c r="A20" s="176"/>
      <c r="B20" s="90"/>
      <c r="C20" s="33" t="s">
        <v>31</v>
      </c>
      <c r="D20" s="90"/>
    </row>
    <row r="21" ht="17.25" customHeight="1" spans="1:4">
      <c r="A21" s="176"/>
      <c r="B21" s="90"/>
      <c r="C21" s="33" t="s">
        <v>32</v>
      </c>
      <c r="D21" s="90"/>
    </row>
    <row r="22" ht="17.25" customHeight="1" spans="1:4">
      <c r="A22" s="176"/>
      <c r="B22" s="90"/>
      <c r="C22" s="33" t="s">
        <v>33</v>
      </c>
      <c r="D22" s="90"/>
    </row>
    <row r="23" ht="17.25" customHeight="1" spans="1:4">
      <c r="A23" s="176"/>
      <c r="B23" s="90"/>
      <c r="C23" s="33" t="s">
        <v>34</v>
      </c>
      <c r="D23" s="90"/>
    </row>
    <row r="24" ht="17.25" customHeight="1" spans="1:4">
      <c r="A24" s="176"/>
      <c r="B24" s="90"/>
      <c r="C24" s="33" t="s">
        <v>35</v>
      </c>
      <c r="D24" s="90">
        <v>763154</v>
      </c>
    </row>
    <row r="25" ht="17.25" customHeight="1" spans="1:4">
      <c r="A25" s="176"/>
      <c r="B25" s="90"/>
      <c r="C25" s="33" t="s">
        <v>36</v>
      </c>
      <c r="D25" s="90"/>
    </row>
    <row r="26" ht="17.25" customHeight="1" spans="1:4">
      <c r="A26" s="176"/>
      <c r="B26" s="90"/>
      <c r="C26" s="159" t="s">
        <v>37</v>
      </c>
      <c r="D26" s="90"/>
    </row>
    <row r="27" ht="17.25" customHeight="1" spans="1:4">
      <c r="A27" s="176"/>
      <c r="B27" s="90"/>
      <c r="C27" s="33" t="s">
        <v>38</v>
      </c>
      <c r="D27" s="90"/>
    </row>
    <row r="28" ht="16.5" customHeight="1" spans="1:4">
      <c r="A28" s="176"/>
      <c r="B28" s="90"/>
      <c r="C28" s="33" t="s">
        <v>39</v>
      </c>
      <c r="D28" s="90"/>
    </row>
    <row r="29" ht="16.5" customHeight="1" spans="1:4">
      <c r="A29" s="176"/>
      <c r="B29" s="90"/>
      <c r="C29" s="159" t="s">
        <v>40</v>
      </c>
      <c r="D29" s="90"/>
    </row>
    <row r="30" ht="17.25" customHeight="1" spans="1:4">
      <c r="A30" s="176"/>
      <c r="B30" s="90"/>
      <c r="C30" s="159" t="s">
        <v>41</v>
      </c>
      <c r="D30" s="90"/>
    </row>
    <row r="31" ht="17.25" customHeight="1" spans="1:4">
      <c r="A31" s="176"/>
      <c r="B31" s="90"/>
      <c r="C31" s="33" t="s">
        <v>42</v>
      </c>
      <c r="D31" s="90"/>
    </row>
    <row r="32" ht="16.5" customHeight="1" spans="1:4">
      <c r="A32" s="176" t="s">
        <v>43</v>
      </c>
      <c r="B32" s="90">
        <v>21533417.04</v>
      </c>
      <c r="C32" s="176" t="s">
        <v>44</v>
      </c>
      <c r="D32" s="90">
        <v>21533417.04</v>
      </c>
    </row>
    <row r="33" ht="16.5" customHeight="1" spans="1:4">
      <c r="A33" s="159" t="s">
        <v>45</v>
      </c>
      <c r="B33" s="90"/>
      <c r="C33" s="159" t="s">
        <v>46</v>
      </c>
      <c r="D33" s="90"/>
    </row>
    <row r="34" ht="16.5" customHeight="1" spans="1:4">
      <c r="A34" s="33" t="s">
        <v>47</v>
      </c>
      <c r="B34" s="90"/>
      <c r="C34" s="33" t="s">
        <v>47</v>
      </c>
      <c r="D34" s="90"/>
    </row>
    <row r="35" ht="16.5" customHeight="1" spans="1:4">
      <c r="A35" s="33" t="s">
        <v>48</v>
      </c>
      <c r="B35" s="90"/>
      <c r="C35" s="33" t="s">
        <v>48</v>
      </c>
      <c r="D35" s="90"/>
    </row>
    <row r="36" ht="16.5" customHeight="1" spans="1:4">
      <c r="A36" s="177" t="s">
        <v>49</v>
      </c>
      <c r="B36" s="90">
        <v>21533417.04</v>
      </c>
      <c r="C36" s="177" t="s">
        <v>50</v>
      </c>
      <c r="D36" s="90">
        <v>21533417.04</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4" sqref="B14"/>
    </sheetView>
  </sheetViews>
  <sheetFormatPr defaultColWidth="9.14545454545454" defaultRowHeight="14.25" customHeight="1" outlineLevelCol="5"/>
  <cols>
    <col min="1" max="1" width="32.1454545454545" customWidth="1"/>
    <col min="2" max="2" width="20.7090909090909" customWidth="1"/>
    <col min="3" max="3" width="32.1454545454545" customWidth="1"/>
    <col min="4" max="4" width="27.7090909090909" customWidth="1"/>
    <col min="5" max="6" width="36.7090909090909" customWidth="1"/>
  </cols>
  <sheetData>
    <row r="1" ht="12" customHeight="1" spans="1:6">
      <c r="A1" s="126">
        <v>1</v>
      </c>
      <c r="B1" s="127">
        <v>0</v>
      </c>
      <c r="C1" s="126">
        <v>1</v>
      </c>
      <c r="D1" s="128"/>
      <c r="E1" s="128"/>
      <c r="F1" s="115" t="s">
        <v>382</v>
      </c>
    </row>
    <row r="2" ht="42" customHeight="1" spans="1:6">
      <c r="A2" s="129" t="str">
        <f>"2026"&amp;"年部门政府性基金预算支出预算表"</f>
        <v>2026年部门政府性基金预算支出预算表</v>
      </c>
      <c r="B2" s="129" t="s">
        <v>383</v>
      </c>
      <c r="C2" s="130"/>
      <c r="D2" s="131"/>
      <c r="E2" s="131"/>
      <c r="F2" s="131"/>
    </row>
    <row r="3" ht="13.5" customHeight="1" spans="1:6">
      <c r="A3" s="4" t="str">
        <f>"单位名称："&amp;"昆明市计划供水节约用水办公室"</f>
        <v>单位名称：昆明市计划供水节约用水办公室</v>
      </c>
      <c r="B3" s="4" t="s">
        <v>384</v>
      </c>
      <c r="C3" s="126"/>
      <c r="D3" s="128"/>
      <c r="E3" s="128"/>
      <c r="F3" s="115" t="s">
        <v>1</v>
      </c>
    </row>
    <row r="4" ht="19.5" customHeight="1" spans="1:6">
      <c r="A4" s="132" t="s">
        <v>175</v>
      </c>
      <c r="B4" s="133" t="s">
        <v>71</v>
      </c>
      <c r="C4" s="132" t="s">
        <v>72</v>
      </c>
      <c r="D4" s="10" t="s">
        <v>385</v>
      </c>
      <c r="E4" s="11"/>
      <c r="F4" s="12"/>
    </row>
    <row r="5" ht="18.75" customHeight="1" spans="1:6">
      <c r="A5" s="134"/>
      <c r="B5" s="135"/>
      <c r="C5" s="134"/>
      <c r="D5" s="15" t="s">
        <v>54</v>
      </c>
      <c r="E5" s="10" t="s">
        <v>74</v>
      </c>
      <c r="F5" s="15" t="s">
        <v>75</v>
      </c>
    </row>
    <row r="6" ht="18.75" customHeight="1" spans="1:6">
      <c r="A6" s="74">
        <v>1</v>
      </c>
      <c r="B6" s="136" t="s">
        <v>82</v>
      </c>
      <c r="C6" s="74">
        <v>3</v>
      </c>
      <c r="D6" s="137">
        <v>4</v>
      </c>
      <c r="E6" s="137">
        <v>5</v>
      </c>
      <c r="F6" s="137">
        <v>6</v>
      </c>
    </row>
    <row r="7" ht="21" customHeight="1" spans="1:6">
      <c r="A7" s="20"/>
      <c r="B7" s="20"/>
      <c r="C7" s="20"/>
      <c r="D7" s="90"/>
      <c r="E7" s="90"/>
      <c r="F7" s="90"/>
    </row>
    <row r="8" ht="21" customHeight="1" spans="1:6">
      <c r="A8" s="20"/>
      <c r="B8" s="20"/>
      <c r="C8" s="20"/>
      <c r="D8" s="90"/>
      <c r="E8" s="90"/>
      <c r="F8" s="90"/>
    </row>
    <row r="9" ht="18.75" customHeight="1" spans="1:6">
      <c r="A9" s="138" t="s">
        <v>166</v>
      </c>
      <c r="B9" s="138" t="s">
        <v>166</v>
      </c>
      <c r="C9" s="139" t="s">
        <v>166</v>
      </c>
      <c r="D9" s="91"/>
      <c r="E9" s="91"/>
      <c r="F9" s="91"/>
    </row>
    <row r="10" customHeight="1" spans="1:6">
      <c r="A10" s="38" t="s">
        <v>386</v>
      </c>
      <c r="B10" s="38"/>
      <c r="C10" s="38"/>
      <c r="D10" s="38"/>
      <c r="E10" s="38"/>
      <c r="F10" s="38"/>
    </row>
  </sheetData>
  <mergeCells count="8">
    <mergeCell ref="A2:F2"/>
    <mergeCell ref="A3:C3"/>
    <mergeCell ref="D4:F4"/>
    <mergeCell ref="A9:C9"/>
    <mergeCell ref="A10:F10"/>
    <mergeCell ref="A4:A5"/>
    <mergeCell ref="B4:B5"/>
    <mergeCell ref="C4:C5"/>
  </mergeCells>
  <printOptions horizontalCentered="1"/>
  <pageMargins left="0.36875" right="0.36875" top="0.559027777777778" bottom="0.559027777777778" header="0.479166666666667" footer="0.479166666666667"/>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C9" sqref="C9"/>
    </sheetView>
  </sheetViews>
  <sheetFormatPr defaultColWidth="9.14545454545454" defaultRowHeight="14.25" customHeight="1"/>
  <cols>
    <col min="1" max="1" width="32.5727272727273" customWidth="1"/>
    <col min="2" max="2" width="21.7090909090909" customWidth="1"/>
    <col min="3" max="3" width="35.2818181818182" customWidth="1"/>
    <col min="4" max="4" width="7.70909090909091" customWidth="1"/>
    <col min="5" max="5" width="11.1454545454545" customWidth="1"/>
    <col min="6" max="6" width="13.2818181818182" customWidth="1"/>
    <col min="7" max="16" width="20" customWidth="1"/>
    <col min="17" max="17" width="19.8545454545455" customWidth="1"/>
  </cols>
  <sheetData>
    <row r="1" ht="15.75" customHeight="1" spans="1:17">
      <c r="P1" s="2"/>
      <c r="Q1" s="2" t="s">
        <v>387</v>
      </c>
    </row>
    <row r="2" ht="41.25" customHeight="1" spans="1:17">
      <c r="A2" s="80" t="str">
        <f>"2026"&amp;"年部门政府采购预算表"</f>
        <v>2026年部门政府采购预算表</v>
      </c>
      <c r="B2" s="3"/>
      <c r="C2" s="3"/>
      <c r="D2" s="3"/>
      <c r="E2" s="3"/>
      <c r="F2" s="3"/>
      <c r="G2" s="3"/>
      <c r="H2" s="3"/>
      <c r="I2" s="3"/>
      <c r="J2" s="3"/>
      <c r="K2" s="72"/>
      <c r="L2" s="3"/>
      <c r="M2" s="3"/>
      <c r="N2" s="72"/>
      <c r="O2" s="3"/>
      <c r="P2" s="72"/>
      <c r="Q2" s="72"/>
    </row>
    <row r="3" ht="18.75" customHeight="1" spans="1:17">
      <c r="A3" s="114" t="str">
        <f>"单位名称："&amp;"昆明市计划供水节约用水办公室"</f>
        <v>单位名称：昆明市计划供水节约用水办公室</v>
      </c>
      <c r="B3" s="6"/>
      <c r="C3" s="6"/>
      <c r="D3" s="6"/>
      <c r="E3" s="6"/>
      <c r="F3" s="6"/>
      <c r="G3" s="6"/>
      <c r="H3" s="6"/>
      <c r="I3" s="6"/>
      <c r="J3" s="6"/>
      <c r="P3" s="7"/>
      <c r="Q3" s="115" t="s">
        <v>1</v>
      </c>
    </row>
    <row r="4" ht="15.75" customHeight="1" spans="1:17">
      <c r="A4" s="9" t="s">
        <v>388</v>
      </c>
      <c r="B4" s="116" t="s">
        <v>389</v>
      </c>
      <c r="C4" s="116" t="s">
        <v>390</v>
      </c>
      <c r="D4" s="116" t="s">
        <v>391</v>
      </c>
      <c r="E4" s="116" t="s">
        <v>392</v>
      </c>
      <c r="F4" s="116" t="s">
        <v>393</v>
      </c>
      <c r="G4" s="100" t="s">
        <v>182</v>
      </c>
      <c r="H4" s="100"/>
      <c r="I4" s="100"/>
      <c r="J4" s="100"/>
      <c r="K4" s="101"/>
      <c r="L4" s="100"/>
      <c r="M4" s="100"/>
      <c r="N4" s="85"/>
      <c r="O4" s="100"/>
      <c r="P4" s="101"/>
      <c r="Q4" s="86"/>
    </row>
    <row r="5" ht="17.25" customHeight="1" spans="1:17">
      <c r="A5" s="14"/>
      <c r="B5" s="103"/>
      <c r="C5" s="103"/>
      <c r="D5" s="103"/>
      <c r="E5" s="103"/>
      <c r="F5" s="103"/>
      <c r="G5" s="103" t="s">
        <v>54</v>
      </c>
      <c r="H5" s="103" t="s">
        <v>57</v>
      </c>
      <c r="I5" s="103" t="s">
        <v>394</v>
      </c>
      <c r="J5" s="103" t="s">
        <v>395</v>
      </c>
      <c r="K5" s="104" t="s">
        <v>396</v>
      </c>
      <c r="L5" s="105" t="s">
        <v>397</v>
      </c>
      <c r="M5" s="105"/>
      <c r="N5" s="106"/>
      <c r="O5" s="105"/>
      <c r="P5" s="107"/>
      <c r="Q5" s="108"/>
    </row>
    <row r="6" ht="54" customHeight="1" spans="1:17">
      <c r="A6" s="17"/>
      <c r="B6" s="109"/>
      <c r="C6" s="109"/>
      <c r="D6" s="109"/>
      <c r="E6" s="109"/>
      <c r="F6" s="109"/>
      <c r="G6" s="109"/>
      <c r="H6" s="109" t="s">
        <v>56</v>
      </c>
      <c r="I6" s="109"/>
      <c r="J6" s="109"/>
      <c r="K6" s="110"/>
      <c r="L6" s="109" t="s">
        <v>56</v>
      </c>
      <c r="M6" s="109" t="s">
        <v>63</v>
      </c>
      <c r="N6" s="108" t="s">
        <v>64</v>
      </c>
      <c r="O6" s="109" t="s">
        <v>65</v>
      </c>
      <c r="P6" s="110" t="s">
        <v>66</v>
      </c>
      <c r="Q6" s="108" t="s">
        <v>67</v>
      </c>
    </row>
    <row r="7" ht="18" customHeight="1" spans="1:17">
      <c r="A7" s="117">
        <v>1</v>
      </c>
      <c r="B7" s="118">
        <v>2</v>
      </c>
      <c r="C7" s="117">
        <v>3</v>
      </c>
      <c r="D7" s="117">
        <v>4</v>
      </c>
      <c r="E7" s="118">
        <v>5</v>
      </c>
      <c r="F7" s="117">
        <v>6</v>
      </c>
      <c r="G7" s="117">
        <v>7</v>
      </c>
      <c r="H7" s="118">
        <v>8</v>
      </c>
      <c r="I7" s="117">
        <v>9</v>
      </c>
      <c r="J7" s="117">
        <v>10</v>
      </c>
      <c r="K7" s="118">
        <v>11</v>
      </c>
      <c r="L7" s="117">
        <v>12</v>
      </c>
      <c r="M7" s="117">
        <v>13</v>
      </c>
      <c r="N7" s="118">
        <v>14</v>
      </c>
      <c r="O7" s="117">
        <v>15</v>
      </c>
      <c r="P7" s="117">
        <v>16</v>
      </c>
      <c r="Q7" s="118">
        <v>17</v>
      </c>
    </row>
    <row r="8" ht="21" customHeight="1" spans="1:17">
      <c r="A8" s="111" t="s">
        <v>192</v>
      </c>
      <c r="B8" s="119"/>
      <c r="C8" s="119"/>
      <c r="D8" s="119"/>
      <c r="E8" s="120"/>
      <c r="F8" s="90"/>
      <c r="G8" s="90">
        <v>7000000</v>
      </c>
      <c r="H8" s="90">
        <v>7000000</v>
      </c>
      <c r="I8" s="90"/>
      <c r="J8" s="90"/>
      <c r="K8" s="90"/>
      <c r="L8" s="90"/>
      <c r="M8" s="90"/>
      <c r="N8" s="90"/>
      <c r="O8" s="90"/>
      <c r="P8" s="90"/>
      <c r="Q8" s="90"/>
    </row>
    <row r="9" ht="21" customHeight="1" spans="1:17">
      <c r="A9" s="121" t="s">
        <v>69</v>
      </c>
      <c r="B9" s="119"/>
      <c r="C9" s="119"/>
      <c r="D9" s="119"/>
      <c r="E9" s="120"/>
      <c r="F9" s="90"/>
      <c r="G9" s="90">
        <v>7000000</v>
      </c>
      <c r="H9" s="90">
        <v>7000000</v>
      </c>
      <c r="I9" s="90"/>
      <c r="J9" s="90"/>
      <c r="K9" s="90"/>
      <c r="L9" s="90"/>
      <c r="M9" s="90"/>
      <c r="N9" s="90"/>
      <c r="O9" s="90"/>
      <c r="P9" s="90"/>
      <c r="Q9" s="90"/>
    </row>
    <row r="10" ht="36" customHeight="1" spans="1:17">
      <c r="A10" s="122" t="s">
        <v>255</v>
      </c>
      <c r="B10" s="119" t="s">
        <v>398</v>
      </c>
      <c r="C10" s="119" t="s">
        <v>399</v>
      </c>
      <c r="D10" s="119" t="s">
        <v>400</v>
      </c>
      <c r="E10" s="120">
        <v>1</v>
      </c>
      <c r="F10" s="90"/>
      <c r="G10" s="90">
        <v>7000000</v>
      </c>
      <c r="H10" s="90">
        <v>7000000</v>
      </c>
      <c r="I10" s="90"/>
      <c r="J10" s="90"/>
      <c r="K10" s="90"/>
      <c r="L10" s="90"/>
      <c r="M10" s="90"/>
      <c r="N10" s="90"/>
      <c r="O10" s="90"/>
      <c r="P10" s="90"/>
      <c r="Q10" s="90"/>
    </row>
    <row r="11" ht="21" customHeight="1" spans="1:17">
      <c r="A11" s="123" t="s">
        <v>166</v>
      </c>
      <c r="B11" s="124"/>
      <c r="C11" s="124"/>
      <c r="D11" s="124"/>
      <c r="E11" s="125"/>
      <c r="F11" s="90"/>
      <c r="G11" s="90">
        <v>7000000</v>
      </c>
      <c r="H11" s="90">
        <v>7000000</v>
      </c>
      <c r="I11" s="90"/>
      <c r="J11" s="90"/>
      <c r="K11" s="90"/>
      <c r="L11" s="90"/>
      <c r="M11" s="90"/>
      <c r="N11" s="90"/>
      <c r="O11" s="90"/>
      <c r="P11" s="90"/>
      <c r="Q11" s="90"/>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59027777777778" right="0.959027777777778" top="0.71875" bottom="0.718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G12"/>
    </sheetView>
  </sheetViews>
  <sheetFormatPr defaultColWidth="9.14545454545454" defaultRowHeight="14.25" customHeight="1"/>
  <cols>
    <col min="1" max="3" width="39.1454545454545" customWidth="1"/>
    <col min="4" max="12" width="20.4272727272727" customWidth="1"/>
    <col min="13" max="14" width="20.2818181818182" customWidth="1"/>
  </cols>
  <sheetData>
    <row r="1" ht="16.5" customHeight="1" spans="1:14">
      <c r="A1" s="84"/>
      <c r="B1" s="92"/>
      <c r="C1" s="92"/>
      <c r="D1" s="84"/>
      <c r="E1" s="84"/>
      <c r="F1" s="84"/>
      <c r="G1" s="84"/>
      <c r="H1" s="93"/>
      <c r="I1" s="84"/>
      <c r="J1" s="84"/>
      <c r="K1" s="92"/>
      <c r="L1" s="84"/>
      <c r="M1" s="94"/>
      <c r="N1" s="94" t="s">
        <v>401</v>
      </c>
    </row>
    <row r="2" ht="41.25" customHeight="1" spans="1:14">
      <c r="A2" s="80" t="str">
        <f>"2026"&amp;"年部门政府购买服务预算表"</f>
        <v>2026年部门政府购买服务预算表</v>
      </c>
      <c r="B2" s="72"/>
      <c r="C2" s="72"/>
      <c r="D2" s="95"/>
      <c r="E2" s="95"/>
      <c r="F2" s="95"/>
      <c r="G2" s="95"/>
      <c r="H2" s="96"/>
      <c r="I2" s="95"/>
      <c r="J2" s="95"/>
      <c r="K2" s="72"/>
      <c r="L2" s="95"/>
      <c r="M2" s="96"/>
      <c r="N2" s="72"/>
    </row>
    <row r="3" ht="22.5" customHeight="1" spans="1:14">
      <c r="A3" s="81" t="str">
        <f>"单位名称："&amp;"昆明市计划供水节约用水办公室"</f>
        <v>单位名称：昆明市计划供水节约用水办公室</v>
      </c>
      <c r="B3" s="97"/>
      <c r="C3" s="97"/>
      <c r="D3" s="82"/>
      <c r="E3" s="82"/>
      <c r="F3" s="82"/>
      <c r="G3" s="82"/>
      <c r="H3" s="93"/>
      <c r="I3" s="84"/>
      <c r="J3" s="84"/>
      <c r="K3" s="92"/>
      <c r="L3" s="84"/>
      <c r="M3" s="98"/>
      <c r="N3" s="94" t="s">
        <v>1</v>
      </c>
    </row>
    <row r="4" ht="24" customHeight="1" spans="1:14">
      <c r="A4" s="9" t="s">
        <v>388</v>
      </c>
      <c r="B4" s="99" t="s">
        <v>402</v>
      </c>
      <c r="C4" s="99" t="s">
        <v>403</v>
      </c>
      <c r="D4" s="100" t="s">
        <v>182</v>
      </c>
      <c r="E4" s="100"/>
      <c r="F4" s="100"/>
      <c r="G4" s="100"/>
      <c r="H4" s="101"/>
      <c r="I4" s="100"/>
      <c r="J4" s="100"/>
      <c r="K4" s="85"/>
      <c r="L4" s="100"/>
      <c r="M4" s="101"/>
      <c r="N4" s="86"/>
    </row>
    <row r="5" ht="24" customHeight="1" spans="1:14">
      <c r="A5" s="14"/>
      <c r="B5" s="102"/>
      <c r="C5" s="102"/>
      <c r="D5" s="103" t="s">
        <v>54</v>
      </c>
      <c r="E5" s="103" t="s">
        <v>57</v>
      </c>
      <c r="F5" s="103" t="s">
        <v>394</v>
      </c>
      <c r="G5" s="103" t="s">
        <v>395</v>
      </c>
      <c r="H5" s="104" t="s">
        <v>396</v>
      </c>
      <c r="I5" s="105" t="s">
        <v>397</v>
      </c>
      <c r="J5" s="105"/>
      <c r="K5" s="106"/>
      <c r="L5" s="105"/>
      <c r="M5" s="107"/>
      <c r="N5" s="108"/>
    </row>
    <row r="6" ht="54" customHeight="1" spans="1:14">
      <c r="A6" s="17"/>
      <c r="B6" s="108"/>
      <c r="C6" s="108"/>
      <c r="D6" s="109"/>
      <c r="E6" s="109" t="s">
        <v>56</v>
      </c>
      <c r="F6" s="109"/>
      <c r="G6" s="109"/>
      <c r="H6" s="110"/>
      <c r="I6" s="109" t="s">
        <v>56</v>
      </c>
      <c r="J6" s="109" t="s">
        <v>63</v>
      </c>
      <c r="K6" s="108" t="s">
        <v>64</v>
      </c>
      <c r="L6" s="109" t="s">
        <v>65</v>
      </c>
      <c r="M6" s="110" t="s">
        <v>66</v>
      </c>
      <c r="N6" s="108"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11"/>
      <c r="B8" s="112"/>
      <c r="C8" s="112"/>
      <c r="D8" s="90"/>
      <c r="E8" s="90"/>
      <c r="F8" s="90"/>
      <c r="G8" s="90"/>
      <c r="H8" s="90"/>
      <c r="I8" s="90"/>
      <c r="J8" s="90"/>
      <c r="K8" s="90"/>
      <c r="L8" s="90"/>
      <c r="M8" s="90"/>
      <c r="N8" s="90"/>
    </row>
    <row r="9" ht="21" customHeight="1" spans="1:14">
      <c r="A9" s="112"/>
      <c r="B9" s="112"/>
      <c r="C9" s="112"/>
      <c r="D9" s="90"/>
      <c r="E9" s="90"/>
      <c r="F9" s="90"/>
      <c r="G9" s="90"/>
      <c r="H9" s="90"/>
      <c r="I9" s="90"/>
      <c r="J9" s="90"/>
      <c r="K9" s="90"/>
      <c r="L9" s="90"/>
      <c r="M9" s="90"/>
      <c r="N9" s="90"/>
    </row>
    <row r="10" ht="21" customHeight="1" spans="1:14">
      <c r="A10" s="112"/>
      <c r="B10" s="112"/>
      <c r="C10" s="112"/>
      <c r="D10" s="90"/>
      <c r="E10" s="90"/>
      <c r="F10" s="90"/>
      <c r="G10" s="90"/>
      <c r="H10" s="90"/>
      <c r="I10" s="90"/>
      <c r="J10" s="90"/>
      <c r="K10" s="90"/>
      <c r="L10" s="90"/>
      <c r="M10" s="90"/>
      <c r="N10" s="90"/>
    </row>
    <row r="11" ht="21" customHeight="1" spans="1:14">
      <c r="A11" s="113" t="s">
        <v>166</v>
      </c>
      <c r="B11" s="4"/>
      <c r="C11" s="4"/>
      <c r="D11" s="91"/>
      <c r="E11" s="91"/>
      <c r="F11" s="91"/>
      <c r="G11" s="91"/>
      <c r="H11" s="90"/>
      <c r="I11" s="90"/>
      <c r="J11" s="90"/>
      <c r="K11" s="90"/>
      <c r="L11" s="90"/>
      <c r="M11" s="90"/>
      <c r="N11" s="90"/>
    </row>
    <row r="12" customHeight="1" spans="1:14">
      <c r="A12" s="38" t="s">
        <v>404</v>
      </c>
      <c r="B12" s="38"/>
      <c r="C12" s="38"/>
      <c r="D12" s="38"/>
      <c r="E12" s="38"/>
      <c r="F12" s="38"/>
      <c r="G12" s="38"/>
    </row>
  </sheetData>
  <mergeCells count="14">
    <mergeCell ref="A2:N2"/>
    <mergeCell ref="A3:C3"/>
    <mergeCell ref="D4:N4"/>
    <mergeCell ref="I5:N5"/>
    <mergeCell ref="A11:C11"/>
    <mergeCell ref="A12:G12"/>
    <mergeCell ref="A4:A6"/>
    <mergeCell ref="B4:B6"/>
    <mergeCell ref="C4:C6"/>
    <mergeCell ref="D5:D6"/>
    <mergeCell ref="E5:E6"/>
    <mergeCell ref="F5:F6"/>
    <mergeCell ref="G5:G6"/>
    <mergeCell ref="H5:H6"/>
  </mergeCells>
  <printOptions horizontalCentered="1"/>
  <pageMargins left="0.959027777777778" right="0.959027777777778" top="0.71875" bottom="0.718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topLeftCell="D1" workbookViewId="0">
      <selection activeCell="D9" sqref="D9:M9"/>
    </sheetView>
  </sheetViews>
  <sheetFormatPr defaultColWidth="9.14545454545454" defaultRowHeight="14.25" customHeight="1"/>
  <cols>
    <col min="1" max="1" width="37.7090909090909" customWidth="1"/>
    <col min="2" max="25" width="20" customWidth="1"/>
  </cols>
  <sheetData>
    <row r="1" ht="17.25" customHeight="1" spans="1:25">
      <c r="D1" s="79"/>
      <c r="W1" s="2"/>
      <c r="X1" s="2"/>
      <c r="Y1" s="2" t="s">
        <v>405</v>
      </c>
    </row>
    <row r="2" ht="41.25" customHeight="1" spans="1:25">
      <c r="A2" s="80"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72"/>
      <c r="X2" s="72"/>
      <c r="Y2" s="72"/>
    </row>
    <row r="3" ht="18" customHeight="1" spans="1:25">
      <c r="A3" s="81" t="str">
        <f>"单位名称："&amp;"昆明市计划供水节约用水办公室"</f>
        <v>单位名称：昆明市计划供水节约用水办公室</v>
      </c>
      <c r="B3" s="82"/>
      <c r="C3" s="82"/>
      <c r="D3" s="83"/>
      <c r="E3" s="84"/>
      <c r="F3" s="84"/>
      <c r="G3" s="84"/>
      <c r="H3" s="84"/>
      <c r="I3" s="84"/>
      <c r="W3" s="7"/>
      <c r="X3" s="7"/>
      <c r="Y3" s="7" t="s">
        <v>1</v>
      </c>
    </row>
    <row r="4" ht="19.5" customHeight="1" spans="1:25">
      <c r="A4" s="27" t="s">
        <v>406</v>
      </c>
      <c r="B4" s="10" t="s">
        <v>182</v>
      </c>
      <c r="C4" s="11"/>
      <c r="D4" s="11"/>
      <c r="E4" s="10" t="s">
        <v>407</v>
      </c>
      <c r="F4" s="11"/>
      <c r="G4" s="11"/>
      <c r="H4" s="11"/>
      <c r="I4" s="11"/>
      <c r="J4" s="11"/>
      <c r="K4" s="11"/>
      <c r="L4" s="11"/>
      <c r="M4" s="11"/>
      <c r="N4" s="11"/>
      <c r="O4" s="11"/>
      <c r="P4" s="11"/>
      <c r="Q4" s="11"/>
      <c r="R4" s="11"/>
      <c r="S4" s="11"/>
      <c r="T4" s="11"/>
      <c r="U4" s="11"/>
      <c r="V4" s="11"/>
      <c r="W4" s="85"/>
      <c r="X4" s="86"/>
      <c r="Y4" s="86"/>
    </row>
    <row r="5" ht="40.5" customHeight="1" spans="1:25">
      <c r="A5" s="18"/>
      <c r="B5" s="28" t="s">
        <v>54</v>
      </c>
      <c r="C5" s="9" t="s">
        <v>57</v>
      </c>
      <c r="D5" s="87" t="s">
        <v>394</v>
      </c>
      <c r="E5" s="51" t="s">
        <v>408</v>
      </c>
      <c r="F5" s="51" t="s">
        <v>409</v>
      </c>
      <c r="G5" s="51" t="s">
        <v>410</v>
      </c>
      <c r="H5" s="51" t="s">
        <v>411</v>
      </c>
      <c r="I5" s="51" t="s">
        <v>412</v>
      </c>
      <c r="J5" s="51" t="s">
        <v>413</v>
      </c>
      <c r="K5" s="51" t="s">
        <v>414</v>
      </c>
      <c r="L5" s="51" t="s">
        <v>415</v>
      </c>
      <c r="M5" s="51" t="s">
        <v>416</v>
      </c>
      <c r="N5" s="51" t="s">
        <v>417</v>
      </c>
      <c r="O5" s="51" t="s">
        <v>418</v>
      </c>
      <c r="P5" s="51" t="s">
        <v>419</v>
      </c>
      <c r="Q5" s="51" t="s">
        <v>420</v>
      </c>
      <c r="R5" s="51" t="s">
        <v>421</v>
      </c>
      <c r="S5" s="51" t="s">
        <v>422</v>
      </c>
      <c r="T5" s="51" t="s">
        <v>423</v>
      </c>
      <c r="U5" s="51" t="s">
        <v>424</v>
      </c>
      <c r="V5" s="51" t="s">
        <v>425</v>
      </c>
      <c r="W5" s="51" t="s">
        <v>426</v>
      </c>
      <c r="X5" s="88" t="s">
        <v>427</v>
      </c>
      <c r="Y5" s="88" t="s">
        <v>428</v>
      </c>
    </row>
    <row r="6" ht="19.5" customHeight="1" spans="1:25">
      <c r="A6" s="19">
        <v>1</v>
      </c>
      <c r="B6" s="19">
        <v>2</v>
      </c>
      <c r="C6" s="19">
        <v>3</v>
      </c>
      <c r="D6" s="89">
        <v>4</v>
      </c>
      <c r="E6" s="29">
        <v>5</v>
      </c>
      <c r="F6" s="19">
        <v>6</v>
      </c>
      <c r="G6" s="19">
        <v>7</v>
      </c>
      <c r="H6" s="89">
        <v>8</v>
      </c>
      <c r="I6" s="19">
        <v>9</v>
      </c>
      <c r="J6" s="19">
        <v>10</v>
      </c>
      <c r="K6" s="19">
        <v>11</v>
      </c>
      <c r="L6" s="89">
        <v>12</v>
      </c>
      <c r="M6" s="19">
        <v>13</v>
      </c>
      <c r="N6" s="19">
        <v>14</v>
      </c>
      <c r="O6" s="19">
        <v>15</v>
      </c>
      <c r="P6" s="89">
        <v>16</v>
      </c>
      <c r="Q6" s="19">
        <v>17</v>
      </c>
      <c r="R6" s="19">
        <v>18</v>
      </c>
      <c r="S6" s="19">
        <v>19</v>
      </c>
      <c r="T6" s="89">
        <v>20</v>
      </c>
      <c r="U6" s="89">
        <v>21</v>
      </c>
      <c r="V6" s="89">
        <v>22</v>
      </c>
      <c r="W6" s="29">
        <v>23</v>
      </c>
      <c r="X6" s="29">
        <v>24</v>
      </c>
      <c r="Y6" s="29">
        <v>25</v>
      </c>
    </row>
    <row r="7" ht="19.5" customHeight="1" spans="1:25">
      <c r="A7" s="30"/>
      <c r="B7" s="90"/>
      <c r="C7" s="90"/>
      <c r="D7" s="90"/>
      <c r="E7" s="90"/>
      <c r="F7" s="90"/>
      <c r="G7" s="90"/>
      <c r="H7" s="90"/>
      <c r="I7" s="90"/>
      <c r="J7" s="90"/>
      <c r="K7" s="90"/>
      <c r="L7" s="90"/>
      <c r="M7" s="90"/>
      <c r="N7" s="90"/>
      <c r="O7" s="90"/>
      <c r="P7" s="90"/>
      <c r="Q7" s="90"/>
      <c r="R7" s="90"/>
      <c r="S7" s="90"/>
      <c r="T7" s="90"/>
      <c r="U7" s="90"/>
      <c r="V7" s="90"/>
      <c r="W7" s="90"/>
      <c r="X7" s="90"/>
      <c r="Y7" s="90"/>
    </row>
    <row r="8" ht="19.5" customHeight="1" spans="1:25">
      <c r="A8" s="75"/>
      <c r="B8" s="90"/>
      <c r="C8" s="90"/>
      <c r="D8" s="91"/>
      <c r="E8" s="91"/>
      <c r="F8" s="91"/>
      <c r="G8" s="91"/>
      <c r="H8" s="91"/>
      <c r="I8" s="91"/>
      <c r="J8" s="91"/>
      <c r="K8" s="91"/>
      <c r="L8" s="91"/>
      <c r="M8" s="91"/>
      <c r="N8" s="90"/>
      <c r="O8" s="90"/>
      <c r="P8" s="90"/>
      <c r="Q8" s="90"/>
      <c r="R8" s="90"/>
      <c r="S8" s="90"/>
      <c r="T8" s="90"/>
      <c r="U8" s="90"/>
      <c r="V8" s="90"/>
      <c r="W8" s="90"/>
      <c r="X8" s="90"/>
      <c r="Y8" s="90"/>
    </row>
    <row r="9" customHeight="1" spans="1:25">
      <c r="D9" s="38" t="s">
        <v>429</v>
      </c>
      <c r="E9" s="38"/>
      <c r="F9" s="38"/>
      <c r="G9" s="38"/>
      <c r="H9" s="38"/>
      <c r="I9" s="38"/>
      <c r="J9" s="38"/>
      <c r="K9" s="38"/>
      <c r="L9" s="38"/>
      <c r="M9" s="38"/>
    </row>
  </sheetData>
  <mergeCells count="6">
    <mergeCell ref="A2:Y2"/>
    <mergeCell ref="A3:I3"/>
    <mergeCell ref="B4:D4"/>
    <mergeCell ref="E4:Y4"/>
    <mergeCell ref="D9:M9"/>
    <mergeCell ref="A4:A5"/>
  </mergeCells>
  <printOptions horizontalCentered="1"/>
  <pageMargins left="0.959027777777778" right="0.959027777777778" top="0.71875" bottom="0.71875"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H8"/>
    </sheetView>
  </sheetViews>
  <sheetFormatPr defaultColWidth="9.14545454545454" defaultRowHeight="12" customHeight="1" outlineLevelRow="7"/>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6.5" customHeight="1" spans="1:10">
      <c r="J1" s="2" t="s">
        <v>430</v>
      </c>
    </row>
    <row r="2" ht="41.25" customHeight="1" spans="1:10">
      <c r="A2" s="71" t="str">
        <f>"2026"&amp;"年市对下转移支付绩效目标表"</f>
        <v>2026年市对下转移支付绩效目标表</v>
      </c>
      <c r="B2" s="3"/>
      <c r="C2" s="3"/>
      <c r="D2" s="3"/>
      <c r="E2" s="3"/>
      <c r="F2" s="72"/>
      <c r="G2" s="3"/>
      <c r="H2" s="72"/>
      <c r="I2" s="72"/>
      <c r="J2" s="3"/>
    </row>
    <row r="3" ht="17.25" customHeight="1" spans="1:10">
      <c r="A3" s="4" t="str">
        <f>"单位名称："&amp;"昆明市计划供水节约用水办公室"</f>
        <v>单位名称：昆明市计划供水节约用水办公室</v>
      </c>
    </row>
    <row r="4" ht="44.25" customHeight="1" spans="1:10">
      <c r="A4" s="73" t="s">
        <v>265</v>
      </c>
      <c r="B4" s="73" t="s">
        <v>266</v>
      </c>
      <c r="C4" s="73" t="s">
        <v>267</v>
      </c>
      <c r="D4" s="73" t="s">
        <v>268</v>
      </c>
      <c r="E4" s="73" t="s">
        <v>269</v>
      </c>
      <c r="F4" s="74" t="s">
        <v>270</v>
      </c>
      <c r="G4" s="73" t="s">
        <v>271</v>
      </c>
      <c r="H4" s="74" t="s">
        <v>272</v>
      </c>
      <c r="I4" s="74" t="s">
        <v>273</v>
      </c>
      <c r="J4" s="73" t="s">
        <v>274</v>
      </c>
    </row>
    <row r="5" ht="14.25" customHeight="1" spans="1:10">
      <c r="A5" s="73">
        <v>1</v>
      </c>
      <c r="B5" s="73">
        <v>2</v>
      </c>
      <c r="C5" s="73">
        <v>3</v>
      </c>
      <c r="D5" s="73">
        <v>4</v>
      </c>
      <c r="E5" s="73">
        <v>5</v>
      </c>
      <c r="F5" s="74">
        <v>6</v>
      </c>
      <c r="G5" s="73">
        <v>7</v>
      </c>
      <c r="H5" s="74">
        <v>8</v>
      </c>
      <c r="I5" s="74">
        <v>9</v>
      </c>
      <c r="J5" s="73">
        <v>10</v>
      </c>
    </row>
    <row r="6" ht="42" customHeight="1" spans="1:10">
      <c r="A6" s="30"/>
      <c r="B6" s="75"/>
      <c r="C6" s="75"/>
      <c r="D6" s="75"/>
      <c r="E6" s="55"/>
      <c r="F6" s="76"/>
      <c r="G6" s="55"/>
      <c r="H6" s="76"/>
      <c r="I6" s="76"/>
      <c r="J6" s="55"/>
    </row>
    <row r="7" ht="42" customHeight="1" spans="1:10">
      <c r="A7" s="77"/>
      <c r="B7" s="78"/>
      <c r="C7" s="78"/>
      <c r="D7" s="78"/>
      <c r="E7" s="77"/>
      <c r="F7" s="78"/>
      <c r="G7" s="77"/>
      <c r="H7" s="78"/>
      <c r="I7" s="20"/>
      <c r="J7" s="30"/>
    </row>
    <row r="8" customHeight="1" spans="1:10">
      <c r="A8" s="38" t="s">
        <v>431</v>
      </c>
      <c r="B8" s="38"/>
      <c r="C8" s="38"/>
      <c r="D8" s="38"/>
      <c r="E8" s="38"/>
      <c r="F8" s="38"/>
      <c r="G8" s="38"/>
      <c r="H8" s="38"/>
    </row>
  </sheetData>
  <mergeCells count="3">
    <mergeCell ref="A2:J2"/>
    <mergeCell ref="A3:H3"/>
    <mergeCell ref="A8:H8"/>
  </mergeCells>
  <printOptions horizontalCentered="1"/>
  <pageMargins left="0.959027777777778" right="0.959027777777778" top="0.71875" bottom="0.718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F11"/>
    </sheetView>
  </sheetViews>
  <sheetFormatPr defaultColWidth="10.4272727272727" defaultRowHeight="14.25" customHeight="1" outlineLevelCol="7"/>
  <cols>
    <col min="1" max="2" width="33.7090909090909" customWidth="1"/>
    <col min="3" max="3" width="45.5727272727273" customWidth="1"/>
    <col min="4" max="4" width="27.5727272727273" customWidth="1"/>
    <col min="5" max="5" width="21.7090909090909" customWidth="1"/>
    <col min="6" max="8" width="26.2818181818182" customWidth="1"/>
  </cols>
  <sheetData>
    <row r="1" customHeight="1" spans="1:8">
      <c r="A1" s="39" t="s">
        <v>432</v>
      </c>
      <c r="B1" s="40"/>
      <c r="C1" s="41"/>
      <c r="D1" s="41"/>
      <c r="E1" s="41"/>
      <c r="F1" s="40"/>
      <c r="G1" s="40"/>
      <c r="H1" s="41"/>
    </row>
    <row r="2" ht="41.25" customHeight="1" spans="1:8">
      <c r="A2" s="42" t="str">
        <f>"2026"&amp;"年新增资产配置预算表"</f>
        <v>2026年新增资产配置预算表</v>
      </c>
      <c r="B2" s="43"/>
      <c r="C2" s="44"/>
      <c r="D2" s="44"/>
      <c r="E2" s="44"/>
      <c r="F2" s="43"/>
      <c r="G2" s="43"/>
      <c r="H2" s="44"/>
    </row>
    <row r="3" customHeight="1" spans="1:8">
      <c r="A3" s="45" t="str">
        <f>"单位名称："&amp;"昆明市计划供水节约用水办公室"</f>
        <v>单位名称：昆明市计划供水节约用水办公室</v>
      </c>
      <c r="B3" s="46"/>
      <c r="C3" s="47"/>
      <c r="E3" s="44"/>
      <c r="F3" s="43"/>
      <c r="G3" s="43"/>
      <c r="H3" s="48" t="s">
        <v>1</v>
      </c>
    </row>
    <row r="4" ht="28.5" customHeight="1" spans="1:8">
      <c r="A4" s="49" t="s">
        <v>175</v>
      </c>
      <c r="B4" s="50" t="s">
        <v>433</v>
      </c>
      <c r="C4" s="49" t="s">
        <v>434</v>
      </c>
      <c r="D4" s="49" t="s">
        <v>435</v>
      </c>
      <c r="E4" s="49" t="s">
        <v>436</v>
      </c>
      <c r="F4" s="51" t="s">
        <v>437</v>
      </c>
      <c r="G4" s="29"/>
      <c r="H4" s="49"/>
    </row>
    <row r="5" ht="21" customHeight="1" spans="1:8">
      <c r="A5" s="50"/>
      <c r="B5" s="52"/>
      <c r="C5" s="53"/>
      <c r="D5" s="52"/>
      <c r="E5" s="52"/>
      <c r="F5" s="51" t="s">
        <v>392</v>
      </c>
      <c r="G5" s="51" t="s">
        <v>438</v>
      </c>
      <c r="H5" s="51" t="s">
        <v>439</v>
      </c>
    </row>
    <row r="6" ht="17.25" customHeight="1" spans="1:8">
      <c r="A6" s="54" t="s">
        <v>81</v>
      </c>
      <c r="B6" s="54">
        <v>2</v>
      </c>
      <c r="C6" s="55">
        <v>3</v>
      </c>
      <c r="D6" s="54">
        <v>4</v>
      </c>
      <c r="E6" s="56">
        <v>5</v>
      </c>
      <c r="F6" s="57">
        <v>6</v>
      </c>
      <c r="G6" s="55">
        <v>7</v>
      </c>
      <c r="H6" s="55">
        <v>8</v>
      </c>
    </row>
    <row r="7" ht="19.5" customHeight="1" spans="1:8">
      <c r="A7" s="58"/>
      <c r="B7" s="33"/>
      <c r="C7" s="30"/>
      <c r="D7" s="20"/>
      <c r="E7" s="57"/>
      <c r="F7" s="59"/>
      <c r="G7" s="60"/>
      <c r="H7" s="60"/>
    </row>
    <row r="8" ht="19.5" customHeight="1" spans="1:8">
      <c r="A8" s="58"/>
      <c r="B8" s="33"/>
      <c r="C8" s="30"/>
      <c r="D8" s="20"/>
      <c r="E8" s="57"/>
      <c r="F8" s="59"/>
      <c r="G8" s="60"/>
      <c r="H8" s="60"/>
    </row>
    <row r="9" ht="19.5" customHeight="1" spans="1:8">
      <c r="A9" s="61" t="s">
        <v>54</v>
      </c>
      <c r="B9" s="62"/>
      <c r="C9" s="63"/>
      <c r="D9" s="64"/>
      <c r="E9" s="64"/>
      <c r="F9" s="59"/>
      <c r="G9" s="60"/>
      <c r="H9" s="60"/>
    </row>
    <row r="10" ht="19.5" customHeight="1" spans="1:8">
      <c r="A10" s="65" t="s">
        <v>440</v>
      </c>
      <c r="B10" s="66"/>
      <c r="C10" s="67"/>
      <c r="D10" s="68"/>
      <c r="E10" s="68"/>
      <c r="F10" s="69"/>
      <c r="G10" s="70"/>
      <c r="H10" s="70"/>
    </row>
    <row r="11" customHeight="1" spans="1:8">
      <c r="A11" s="38" t="s">
        <v>441</v>
      </c>
      <c r="B11" s="38"/>
      <c r="C11" s="38"/>
      <c r="D11" s="38"/>
      <c r="E11" s="38"/>
      <c r="F11" s="38"/>
    </row>
  </sheetData>
  <mergeCells count="12">
    <mergeCell ref="A1:H1"/>
    <mergeCell ref="A2:H2"/>
    <mergeCell ref="A3:B3"/>
    <mergeCell ref="F4:H4"/>
    <mergeCell ref="A9:E9"/>
    <mergeCell ref="A10:H10"/>
    <mergeCell ref="A11:F11"/>
    <mergeCell ref="A4:A5"/>
    <mergeCell ref="B4:B5"/>
    <mergeCell ref="C4:C5"/>
    <mergeCell ref="D4:D5"/>
    <mergeCell ref="E4:E5"/>
  </mergeCells>
  <pageMargins left="0.669444444444445" right="0.669444444444445" top="0.71875" bottom="0.71875" header="0.279166666666667" footer="0.279166666666667"/>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J11"/>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090909090909" customWidth="1"/>
    <col min="6" max="6" width="9.85454545454546" customWidth="1"/>
    <col min="7" max="7" width="17.7090909090909" customWidth="1"/>
    <col min="8" max="11" width="23.1454545454545" customWidth="1"/>
  </cols>
  <sheetData>
    <row r="1" customHeight="1" spans="1:11">
      <c r="D1" s="1"/>
      <c r="E1" s="1"/>
      <c r="F1" s="1"/>
      <c r="G1" s="1"/>
      <c r="K1" s="2" t="s">
        <v>442</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"单位名称："&amp;"昆明市计划供水节约用水办公室"</f>
        <v>单位名称：昆明市计划供水节约用水办公室</v>
      </c>
      <c r="B3" s="5"/>
      <c r="C3" s="5"/>
      <c r="D3" s="5"/>
      <c r="E3" s="5"/>
      <c r="F3" s="5"/>
      <c r="G3" s="5"/>
      <c r="H3" s="6"/>
      <c r="I3" s="6"/>
      <c r="J3" s="6"/>
      <c r="K3" s="7" t="s">
        <v>1</v>
      </c>
    </row>
    <row r="4" ht="21.75" customHeight="1" spans="1:11">
      <c r="A4" s="8" t="s">
        <v>249</v>
      </c>
      <c r="B4" s="8" t="s">
        <v>177</v>
      </c>
      <c r="C4" s="8" t="s">
        <v>250</v>
      </c>
      <c r="D4" s="9" t="s">
        <v>178</v>
      </c>
      <c r="E4" s="9" t="s">
        <v>179</v>
      </c>
      <c r="F4" s="9" t="s">
        <v>180</v>
      </c>
      <c r="G4" s="9" t="s">
        <v>181</v>
      </c>
      <c r="H4" s="27" t="s">
        <v>54</v>
      </c>
      <c r="I4" s="10" t="s">
        <v>443</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166</v>
      </c>
      <c r="B10" s="35"/>
      <c r="C10" s="35"/>
      <c r="D10" s="35"/>
      <c r="E10" s="35"/>
      <c r="F10" s="35"/>
      <c r="G10" s="36"/>
      <c r="H10" s="37"/>
      <c r="I10" s="37"/>
      <c r="J10" s="37"/>
      <c r="K10" s="31"/>
    </row>
    <row r="11" customHeight="1" spans="1:11">
      <c r="A11" s="38" t="s">
        <v>444</v>
      </c>
      <c r="B11" s="38"/>
      <c r="C11" s="38"/>
      <c r="D11" s="38"/>
      <c r="E11" s="38"/>
      <c r="F11" s="38"/>
      <c r="G11" s="38"/>
      <c r="H11" s="38"/>
      <c r="I11" s="38"/>
      <c r="J11" s="38"/>
    </row>
  </sheetData>
  <mergeCells count="16">
    <mergeCell ref="A2:K2"/>
    <mergeCell ref="A3:G3"/>
    <mergeCell ref="I4:K4"/>
    <mergeCell ref="A10:G10"/>
    <mergeCell ref="A11:J11"/>
    <mergeCell ref="A4:A6"/>
    <mergeCell ref="B4:B6"/>
    <mergeCell ref="C4:C6"/>
    <mergeCell ref="D4:D6"/>
    <mergeCell ref="E4:E6"/>
    <mergeCell ref="F4:F6"/>
    <mergeCell ref="G4:G6"/>
    <mergeCell ref="H4:H6"/>
    <mergeCell ref="I5:I6"/>
    <mergeCell ref="J5:J6"/>
    <mergeCell ref="K5:K6"/>
  </mergeCells>
  <printOptions horizontalCentered="1"/>
  <pageMargins left="0.36875" right="0.36875" top="0.559027777777778" bottom="0.559027777777778" header="0.479166666666667" footer="0.479166666666667"/>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 sqref="A1"/>
    </sheetView>
  </sheetViews>
  <sheetFormatPr defaultColWidth="9.14545454545454" defaultRowHeight="14.25" customHeight="1" outlineLevelCol="6"/>
  <cols>
    <col min="1" max="1" width="35.2818181818182" customWidth="1"/>
    <col min="2" max="4" width="28" customWidth="1"/>
    <col min="5" max="7" width="23.8545454545455" customWidth="1"/>
  </cols>
  <sheetData>
    <row r="1" ht="13.5" customHeight="1" spans="1:7">
      <c r="D1" s="1"/>
      <c r="G1" s="2" t="s">
        <v>445</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"单位名称："&amp;"昆明市计划供水节约用水办公室"</f>
        <v>单位名称：昆明市计划供水节约用水办公室</v>
      </c>
      <c r="B3" s="5"/>
      <c r="C3" s="5"/>
      <c r="D3" s="5"/>
      <c r="E3" s="6"/>
      <c r="F3" s="6"/>
      <c r="G3" s="7" t="s">
        <v>1</v>
      </c>
    </row>
    <row r="4" ht="21.75" customHeight="1" spans="1:7">
      <c r="A4" s="8" t="s">
        <v>250</v>
      </c>
      <c r="B4" s="8" t="s">
        <v>249</v>
      </c>
      <c r="C4" s="8" t="s">
        <v>177</v>
      </c>
      <c r="D4" s="9" t="s">
        <v>446</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11210000</v>
      </c>
      <c r="F8" s="22">
        <v>68093700</v>
      </c>
      <c r="G8" s="22"/>
    </row>
    <row r="9" ht="18.75" customHeight="1" spans="1:7">
      <c r="A9" s="20"/>
      <c r="B9" s="20" t="s">
        <v>447</v>
      </c>
      <c r="C9" s="20" t="s">
        <v>255</v>
      </c>
      <c r="D9" s="20" t="s">
        <v>448</v>
      </c>
      <c r="E9" s="22">
        <v>7000000</v>
      </c>
      <c r="F9" s="22"/>
      <c r="G9" s="22"/>
    </row>
    <row r="10" ht="18.75" customHeight="1" spans="1:7">
      <c r="A10" s="23"/>
      <c r="B10" s="20" t="s">
        <v>447</v>
      </c>
      <c r="C10" s="20" t="s">
        <v>259</v>
      </c>
      <c r="D10" s="20" t="s">
        <v>448</v>
      </c>
      <c r="E10" s="22">
        <v>3452000</v>
      </c>
      <c r="F10" s="22">
        <v>5480000</v>
      </c>
      <c r="G10" s="22"/>
    </row>
    <row r="11" ht="18.75" customHeight="1" spans="1:7">
      <c r="A11" s="23"/>
      <c r="B11" s="20" t="s">
        <v>447</v>
      </c>
      <c r="C11" s="20" t="s">
        <v>263</v>
      </c>
      <c r="D11" s="20" t="s">
        <v>448</v>
      </c>
      <c r="E11" s="22">
        <v>758000</v>
      </c>
      <c r="F11" s="22">
        <v>62613700</v>
      </c>
      <c r="G11" s="22"/>
    </row>
    <row r="12" ht="18.75" customHeight="1" spans="1:7">
      <c r="A12" s="24" t="s">
        <v>54</v>
      </c>
      <c r="B12" s="25" t="s">
        <v>449</v>
      </c>
      <c r="C12" s="25"/>
      <c r="D12" s="26"/>
      <c r="E12" s="22">
        <v>11210000</v>
      </c>
      <c r="F12" s="22">
        <v>68093700</v>
      </c>
      <c r="G12" s="22"/>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6875" right="0.36875" top="0.559027777777778" bottom="0.559027777777778" header="0.479166666666667" footer="0.479166666666667"/>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8" t="s">
        <v>51</v>
      </c>
    </row>
    <row r="2" ht="41.25" customHeight="1" spans="1:19">
      <c r="A2" s="42" t="str">
        <f>"2026"&amp;"年部门收入预算表"</f>
        <v>2026年部门收入预算表</v>
      </c>
    </row>
    <row r="3" ht="17.25" customHeight="1" spans="1:19">
      <c r="A3" s="45" t="str">
        <f>"单位名称："&amp;"昆明市计划供水节约用水办公室"</f>
        <v>单位名称：昆明市计划供水节约用水办公室</v>
      </c>
      <c r="S3" s="47" t="s">
        <v>1</v>
      </c>
    </row>
    <row r="4" ht="21.75" customHeight="1" spans="1:19">
      <c r="A4" s="193" t="s">
        <v>52</v>
      </c>
      <c r="B4" s="194" t="s">
        <v>53</v>
      </c>
      <c r="C4" s="194" t="s">
        <v>54</v>
      </c>
      <c r="D4" s="195" t="s">
        <v>55</v>
      </c>
      <c r="E4" s="195"/>
      <c r="F4" s="195"/>
      <c r="G4" s="195"/>
      <c r="H4" s="195"/>
      <c r="I4" s="196"/>
      <c r="J4" s="195"/>
      <c r="K4" s="195"/>
      <c r="L4" s="195"/>
      <c r="M4" s="195"/>
      <c r="N4" s="197"/>
      <c r="O4" s="195" t="s">
        <v>45</v>
      </c>
      <c r="P4" s="195"/>
      <c r="Q4" s="195"/>
      <c r="R4" s="195"/>
      <c r="S4" s="197"/>
    </row>
    <row r="5" ht="27" customHeight="1" spans="1:19">
      <c r="A5" s="198"/>
      <c r="B5" s="199"/>
      <c r="C5" s="199"/>
      <c r="D5" s="199" t="s">
        <v>56</v>
      </c>
      <c r="E5" s="199" t="s">
        <v>57</v>
      </c>
      <c r="F5" s="199" t="s">
        <v>58</v>
      </c>
      <c r="G5" s="199" t="s">
        <v>59</v>
      </c>
      <c r="H5" s="199" t="s">
        <v>60</v>
      </c>
      <c r="I5" s="200" t="s">
        <v>61</v>
      </c>
      <c r="J5" s="201"/>
      <c r="K5" s="201"/>
      <c r="L5" s="201"/>
      <c r="M5" s="201"/>
      <c r="N5" s="202"/>
      <c r="O5" s="199" t="s">
        <v>56</v>
      </c>
      <c r="P5" s="199" t="s">
        <v>57</v>
      </c>
      <c r="Q5" s="199" t="s">
        <v>58</v>
      </c>
      <c r="R5" s="199" t="s">
        <v>59</v>
      </c>
      <c r="S5" s="199" t="s">
        <v>62</v>
      </c>
    </row>
    <row r="6" ht="30" customHeight="1" spans="1:19">
      <c r="A6" s="203"/>
      <c r="B6" s="204"/>
      <c r="C6" s="125"/>
      <c r="D6" s="125"/>
      <c r="E6" s="125"/>
      <c r="F6" s="125"/>
      <c r="G6" s="125"/>
      <c r="H6" s="125"/>
      <c r="I6" s="76" t="s">
        <v>56</v>
      </c>
      <c r="J6" s="202" t="s">
        <v>63</v>
      </c>
      <c r="K6" s="202" t="s">
        <v>64</v>
      </c>
      <c r="L6" s="202" t="s">
        <v>65</v>
      </c>
      <c r="M6" s="202" t="s">
        <v>66</v>
      </c>
      <c r="N6" s="202" t="s">
        <v>67</v>
      </c>
      <c r="O6" s="205"/>
      <c r="P6" s="205"/>
      <c r="Q6" s="205"/>
      <c r="R6" s="205"/>
      <c r="S6" s="125"/>
    </row>
    <row r="7" ht="15" customHeight="1" spans="1:19">
      <c r="A7" s="206">
        <v>1</v>
      </c>
      <c r="B7" s="206">
        <v>2</v>
      </c>
      <c r="C7" s="206">
        <v>3</v>
      </c>
      <c r="D7" s="206">
        <v>4</v>
      </c>
      <c r="E7" s="206">
        <v>5</v>
      </c>
      <c r="F7" s="206">
        <v>6</v>
      </c>
      <c r="G7" s="206">
        <v>7</v>
      </c>
      <c r="H7" s="206">
        <v>8</v>
      </c>
      <c r="I7" s="76">
        <v>9</v>
      </c>
      <c r="J7" s="206">
        <v>10</v>
      </c>
      <c r="K7" s="206">
        <v>11</v>
      </c>
      <c r="L7" s="206">
        <v>12</v>
      </c>
      <c r="M7" s="206">
        <v>13</v>
      </c>
      <c r="N7" s="206">
        <v>14</v>
      </c>
      <c r="O7" s="206">
        <v>15</v>
      </c>
      <c r="P7" s="206">
        <v>16</v>
      </c>
      <c r="Q7" s="206">
        <v>17</v>
      </c>
      <c r="R7" s="206">
        <v>18</v>
      </c>
      <c r="S7" s="206">
        <v>19</v>
      </c>
    </row>
    <row r="8" ht="18" customHeight="1" spans="1:19">
      <c r="A8" s="20" t="s">
        <v>68</v>
      </c>
      <c r="B8" s="20" t="s">
        <v>69</v>
      </c>
      <c r="C8" s="90">
        <v>21533417.04</v>
      </c>
      <c r="D8" s="90">
        <v>21533417.04</v>
      </c>
      <c r="E8" s="90">
        <v>21533417.04</v>
      </c>
      <c r="F8" s="90"/>
      <c r="G8" s="90"/>
      <c r="H8" s="90"/>
      <c r="I8" s="90"/>
      <c r="J8" s="90"/>
      <c r="K8" s="90"/>
      <c r="L8" s="90"/>
      <c r="M8" s="90"/>
      <c r="N8" s="90"/>
      <c r="O8" s="90"/>
      <c r="P8" s="90"/>
      <c r="Q8" s="90"/>
      <c r="R8" s="90"/>
      <c r="S8" s="90"/>
    </row>
    <row r="9" ht="18" customHeight="1" spans="1:19">
      <c r="A9" s="50" t="s">
        <v>54</v>
      </c>
      <c r="B9" s="207"/>
      <c r="C9" s="90">
        <v>21533417.04</v>
      </c>
      <c r="D9" s="90">
        <v>21533417.04</v>
      </c>
      <c r="E9" s="90">
        <v>21533417.04</v>
      </c>
      <c r="F9" s="90"/>
      <c r="G9" s="90"/>
      <c r="H9" s="90"/>
      <c r="I9" s="90"/>
      <c r="J9" s="90"/>
      <c r="K9" s="90"/>
      <c r="L9" s="90"/>
      <c r="M9" s="90"/>
      <c r="N9" s="90"/>
      <c r="O9" s="90"/>
      <c r="P9" s="90"/>
      <c r="Q9" s="90"/>
      <c r="R9" s="90"/>
      <c r="S9" s="9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A1" sqref="A1:O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5">
      <c r="A1" s="47" t="s">
        <v>70</v>
      </c>
    </row>
    <row r="2" ht="41.25" customHeight="1" spans="1:15">
      <c r="A2" s="42" t="str">
        <f>"2026"&amp;"年部门支出预算表"</f>
        <v>2026年部门支出预算表</v>
      </c>
    </row>
    <row r="3" ht="17.25" customHeight="1" spans="1:15">
      <c r="A3" s="45" t="str">
        <f>"单位名称："&amp;"昆明市计划供水节约用水办公室"</f>
        <v>单位名称：昆明市计划供水节约用水办公室</v>
      </c>
      <c r="O3" s="47" t="s">
        <v>1</v>
      </c>
    </row>
    <row r="4" ht="27" customHeight="1" spans="1:15">
      <c r="A4" s="179" t="s">
        <v>71</v>
      </c>
      <c r="B4" s="179" t="s">
        <v>72</v>
      </c>
      <c r="C4" s="179" t="s">
        <v>54</v>
      </c>
      <c r="D4" s="180" t="s">
        <v>57</v>
      </c>
      <c r="E4" s="181"/>
      <c r="F4" s="182"/>
      <c r="G4" s="183" t="s">
        <v>58</v>
      </c>
      <c r="H4" s="183" t="s">
        <v>59</v>
      </c>
      <c r="I4" s="183" t="s">
        <v>73</v>
      </c>
      <c r="J4" s="180" t="s">
        <v>61</v>
      </c>
      <c r="K4" s="181"/>
      <c r="L4" s="181"/>
      <c r="M4" s="181"/>
      <c r="N4" s="184"/>
      <c r="O4" s="185"/>
    </row>
    <row r="5" ht="42" customHeight="1" spans="1:15">
      <c r="A5" s="186"/>
      <c r="B5" s="186"/>
      <c r="C5" s="187"/>
      <c r="D5" s="188" t="s">
        <v>56</v>
      </c>
      <c r="E5" s="188" t="s">
        <v>74</v>
      </c>
      <c r="F5" s="188" t="s">
        <v>75</v>
      </c>
      <c r="G5" s="187"/>
      <c r="H5" s="187"/>
      <c r="I5" s="189"/>
      <c r="J5" s="188" t="s">
        <v>56</v>
      </c>
      <c r="K5" s="173" t="s">
        <v>76</v>
      </c>
      <c r="L5" s="173" t="s">
        <v>77</v>
      </c>
      <c r="M5" s="173" t="s">
        <v>78</v>
      </c>
      <c r="N5" s="173" t="s">
        <v>79</v>
      </c>
      <c r="O5" s="173" t="s">
        <v>80</v>
      </c>
    </row>
    <row r="6" ht="18" customHeight="1" spans="1:15">
      <c r="A6" s="54" t="s">
        <v>81</v>
      </c>
      <c r="B6" s="54" t="s">
        <v>82</v>
      </c>
      <c r="C6" s="54" t="s">
        <v>83</v>
      </c>
      <c r="D6" s="57" t="s">
        <v>84</v>
      </c>
      <c r="E6" s="57" t="s">
        <v>85</v>
      </c>
      <c r="F6" s="57" t="s">
        <v>86</v>
      </c>
      <c r="G6" s="57" t="s">
        <v>87</v>
      </c>
      <c r="H6" s="57" t="s">
        <v>88</v>
      </c>
      <c r="I6" s="57" t="s">
        <v>89</v>
      </c>
      <c r="J6" s="57" t="s">
        <v>90</v>
      </c>
      <c r="K6" s="57" t="s">
        <v>91</v>
      </c>
      <c r="L6" s="57" t="s">
        <v>92</v>
      </c>
      <c r="M6" s="57" t="s">
        <v>93</v>
      </c>
      <c r="N6" s="54" t="s">
        <v>94</v>
      </c>
      <c r="O6" s="57" t="s">
        <v>95</v>
      </c>
    </row>
    <row r="7" ht="21" customHeight="1" spans="1:15">
      <c r="A7" s="58" t="s">
        <v>96</v>
      </c>
      <c r="B7" s="58" t="s">
        <v>97</v>
      </c>
      <c r="C7" s="90">
        <v>1445728</v>
      </c>
      <c r="D7" s="90">
        <v>1445728</v>
      </c>
      <c r="E7" s="90">
        <v>1445728</v>
      </c>
      <c r="F7" s="90"/>
      <c r="G7" s="90"/>
      <c r="H7" s="90"/>
      <c r="I7" s="90"/>
      <c r="J7" s="90"/>
      <c r="K7" s="90"/>
      <c r="L7" s="90"/>
      <c r="M7" s="90"/>
      <c r="N7" s="90"/>
      <c r="O7" s="90"/>
    </row>
    <row r="8" ht="21" customHeight="1" spans="1:15">
      <c r="A8" s="190" t="s">
        <v>98</v>
      </c>
      <c r="B8" s="190" t="s">
        <v>99</v>
      </c>
      <c r="C8" s="90">
        <v>1445728</v>
      </c>
      <c r="D8" s="90">
        <v>1445728</v>
      </c>
      <c r="E8" s="90">
        <v>1445728</v>
      </c>
      <c r="F8" s="90"/>
      <c r="G8" s="90"/>
      <c r="H8" s="90"/>
      <c r="I8" s="90"/>
      <c r="J8" s="90"/>
      <c r="K8" s="90"/>
      <c r="L8" s="90"/>
      <c r="M8" s="90"/>
      <c r="N8" s="90"/>
      <c r="O8" s="90"/>
    </row>
    <row r="9" ht="21" customHeight="1" spans="1:15">
      <c r="A9" s="191" t="s">
        <v>100</v>
      </c>
      <c r="B9" s="191" t="s">
        <v>101</v>
      </c>
      <c r="C9" s="90">
        <v>554400</v>
      </c>
      <c r="D9" s="90">
        <v>554400</v>
      </c>
      <c r="E9" s="90">
        <v>554400</v>
      </c>
      <c r="F9" s="90"/>
      <c r="G9" s="90"/>
      <c r="H9" s="90"/>
      <c r="I9" s="90"/>
      <c r="J9" s="90"/>
      <c r="K9" s="90"/>
      <c r="L9" s="90"/>
      <c r="M9" s="90"/>
      <c r="N9" s="90"/>
      <c r="O9" s="90"/>
    </row>
    <row r="10" ht="21" customHeight="1" spans="1:15">
      <c r="A10" s="191" t="s">
        <v>102</v>
      </c>
      <c r="B10" s="191" t="s">
        <v>103</v>
      </c>
      <c r="C10" s="90">
        <v>891328</v>
      </c>
      <c r="D10" s="90">
        <v>891328</v>
      </c>
      <c r="E10" s="90">
        <v>891328</v>
      </c>
      <c r="F10" s="90"/>
      <c r="G10" s="90"/>
      <c r="H10" s="90"/>
      <c r="I10" s="90"/>
      <c r="J10" s="90"/>
      <c r="K10" s="90"/>
      <c r="L10" s="90"/>
      <c r="M10" s="90"/>
      <c r="N10" s="90"/>
      <c r="O10" s="90"/>
    </row>
    <row r="11" ht="21" customHeight="1" spans="1:15">
      <c r="A11" s="58" t="s">
        <v>104</v>
      </c>
      <c r="B11" s="58" t="s">
        <v>105</v>
      </c>
      <c r="C11" s="90">
        <v>894856</v>
      </c>
      <c r="D11" s="90">
        <v>894856</v>
      </c>
      <c r="E11" s="90">
        <v>894856</v>
      </c>
      <c r="F11" s="90"/>
      <c r="G11" s="90"/>
      <c r="H11" s="90"/>
      <c r="I11" s="90"/>
      <c r="J11" s="90"/>
      <c r="K11" s="90"/>
      <c r="L11" s="90"/>
      <c r="M11" s="90"/>
      <c r="N11" s="90"/>
      <c r="O11" s="90"/>
    </row>
    <row r="12" ht="21" customHeight="1" spans="1:15">
      <c r="A12" s="190" t="s">
        <v>106</v>
      </c>
      <c r="B12" s="190" t="s">
        <v>107</v>
      </c>
      <c r="C12" s="90">
        <v>894856</v>
      </c>
      <c r="D12" s="90">
        <v>894856</v>
      </c>
      <c r="E12" s="90">
        <v>894856</v>
      </c>
      <c r="F12" s="90"/>
      <c r="G12" s="90"/>
      <c r="H12" s="90"/>
      <c r="I12" s="90"/>
      <c r="J12" s="90"/>
      <c r="K12" s="90"/>
      <c r="L12" s="90"/>
      <c r="M12" s="90"/>
      <c r="N12" s="90"/>
      <c r="O12" s="90"/>
    </row>
    <row r="13" ht="21" customHeight="1" spans="1:15">
      <c r="A13" s="191" t="s">
        <v>108</v>
      </c>
      <c r="B13" s="191" t="s">
        <v>109</v>
      </c>
      <c r="C13" s="90">
        <v>585498</v>
      </c>
      <c r="D13" s="90">
        <v>585498</v>
      </c>
      <c r="E13" s="90">
        <v>585498</v>
      </c>
      <c r="F13" s="90"/>
      <c r="G13" s="90"/>
      <c r="H13" s="90"/>
      <c r="I13" s="90"/>
      <c r="J13" s="90"/>
      <c r="K13" s="90"/>
      <c r="L13" s="90"/>
      <c r="M13" s="90"/>
      <c r="N13" s="90"/>
      <c r="O13" s="90"/>
    </row>
    <row r="14" ht="21" customHeight="1" spans="1:15">
      <c r="A14" s="191" t="s">
        <v>110</v>
      </c>
      <c r="B14" s="191" t="s">
        <v>111</v>
      </c>
      <c r="C14" s="90">
        <v>278540</v>
      </c>
      <c r="D14" s="90">
        <v>278540</v>
      </c>
      <c r="E14" s="90">
        <v>278540</v>
      </c>
      <c r="F14" s="90"/>
      <c r="G14" s="90"/>
      <c r="H14" s="90"/>
      <c r="I14" s="90"/>
      <c r="J14" s="90"/>
      <c r="K14" s="90"/>
      <c r="L14" s="90"/>
      <c r="M14" s="90"/>
      <c r="N14" s="90"/>
      <c r="O14" s="90"/>
    </row>
    <row r="15" ht="21" customHeight="1" spans="1:15">
      <c r="A15" s="191" t="s">
        <v>112</v>
      </c>
      <c r="B15" s="191" t="s">
        <v>113</v>
      </c>
      <c r="C15" s="90">
        <v>30818</v>
      </c>
      <c r="D15" s="90">
        <v>30818</v>
      </c>
      <c r="E15" s="90">
        <v>30818</v>
      </c>
      <c r="F15" s="90"/>
      <c r="G15" s="90"/>
      <c r="H15" s="90"/>
      <c r="I15" s="90"/>
      <c r="J15" s="90"/>
      <c r="K15" s="90"/>
      <c r="L15" s="90"/>
      <c r="M15" s="90"/>
      <c r="N15" s="90"/>
      <c r="O15" s="90"/>
    </row>
    <row r="16" ht="21" customHeight="1" spans="1:15">
      <c r="A16" s="58" t="s">
        <v>114</v>
      </c>
      <c r="B16" s="58" t="s">
        <v>115</v>
      </c>
      <c r="C16" s="90">
        <v>18429679.04</v>
      </c>
      <c r="D16" s="90">
        <v>18429679.04</v>
      </c>
      <c r="E16" s="90">
        <v>7219679.04</v>
      </c>
      <c r="F16" s="90">
        <v>11210000</v>
      </c>
      <c r="G16" s="90"/>
      <c r="H16" s="90"/>
      <c r="I16" s="90"/>
      <c r="J16" s="90"/>
      <c r="K16" s="90"/>
      <c r="L16" s="90"/>
      <c r="M16" s="90"/>
      <c r="N16" s="90"/>
      <c r="O16" s="90"/>
    </row>
    <row r="17" ht="21" customHeight="1" spans="1:15">
      <c r="A17" s="190" t="s">
        <v>116</v>
      </c>
      <c r="B17" s="190" t="s">
        <v>117</v>
      </c>
      <c r="C17" s="90">
        <v>18429679.04</v>
      </c>
      <c r="D17" s="90">
        <v>18429679.04</v>
      </c>
      <c r="E17" s="90">
        <v>7219679.04</v>
      </c>
      <c r="F17" s="90">
        <v>11210000</v>
      </c>
      <c r="G17" s="90"/>
      <c r="H17" s="90"/>
      <c r="I17" s="90"/>
      <c r="J17" s="90"/>
      <c r="K17" s="90"/>
      <c r="L17" s="90"/>
      <c r="M17" s="90"/>
      <c r="N17" s="90"/>
      <c r="O17" s="90"/>
    </row>
    <row r="18" ht="21" customHeight="1" spans="1:15">
      <c r="A18" s="191" t="s">
        <v>118</v>
      </c>
      <c r="B18" s="191" t="s">
        <v>119</v>
      </c>
      <c r="C18" s="90">
        <v>7219679.04</v>
      </c>
      <c r="D18" s="90">
        <v>7219679.04</v>
      </c>
      <c r="E18" s="90">
        <v>7219679.04</v>
      </c>
      <c r="F18" s="90"/>
      <c r="G18" s="90"/>
      <c r="H18" s="90"/>
      <c r="I18" s="90"/>
      <c r="J18" s="90"/>
      <c r="K18" s="90"/>
      <c r="L18" s="90"/>
      <c r="M18" s="90"/>
      <c r="N18" s="90"/>
      <c r="O18" s="90"/>
    </row>
    <row r="19" ht="21" customHeight="1" spans="1:15">
      <c r="A19" s="191" t="s">
        <v>120</v>
      </c>
      <c r="B19" s="191" t="s">
        <v>121</v>
      </c>
      <c r="C19" s="90">
        <v>11210000</v>
      </c>
      <c r="D19" s="90">
        <v>11210000</v>
      </c>
      <c r="E19" s="90"/>
      <c r="F19" s="90">
        <v>11210000</v>
      </c>
      <c r="G19" s="90"/>
      <c r="H19" s="90"/>
      <c r="I19" s="90"/>
      <c r="J19" s="90"/>
      <c r="K19" s="90"/>
      <c r="L19" s="90"/>
      <c r="M19" s="90"/>
      <c r="N19" s="90"/>
      <c r="O19" s="90"/>
    </row>
    <row r="20" ht="21" customHeight="1" spans="1:15">
      <c r="A20" s="58" t="s">
        <v>122</v>
      </c>
      <c r="B20" s="58" t="s">
        <v>123</v>
      </c>
      <c r="C20" s="90">
        <v>763154</v>
      </c>
      <c r="D20" s="90">
        <v>763154</v>
      </c>
      <c r="E20" s="90">
        <v>763154</v>
      </c>
      <c r="F20" s="90"/>
      <c r="G20" s="90"/>
      <c r="H20" s="90"/>
      <c r="I20" s="90"/>
      <c r="J20" s="90"/>
      <c r="K20" s="90"/>
      <c r="L20" s="90"/>
      <c r="M20" s="90"/>
      <c r="N20" s="90"/>
      <c r="O20" s="90"/>
    </row>
    <row r="21" ht="21" customHeight="1" spans="1:15">
      <c r="A21" s="190" t="s">
        <v>124</v>
      </c>
      <c r="B21" s="190" t="s">
        <v>125</v>
      </c>
      <c r="C21" s="90">
        <v>763154</v>
      </c>
      <c r="D21" s="90">
        <v>763154</v>
      </c>
      <c r="E21" s="90">
        <v>763154</v>
      </c>
      <c r="F21" s="90"/>
      <c r="G21" s="90"/>
      <c r="H21" s="90"/>
      <c r="I21" s="90"/>
      <c r="J21" s="90"/>
      <c r="K21" s="90"/>
      <c r="L21" s="90"/>
      <c r="M21" s="90"/>
      <c r="N21" s="90"/>
      <c r="O21" s="90"/>
    </row>
    <row r="22" ht="21" customHeight="1" spans="1:15">
      <c r="A22" s="191" t="s">
        <v>126</v>
      </c>
      <c r="B22" s="191" t="s">
        <v>127</v>
      </c>
      <c r="C22" s="90">
        <v>763154</v>
      </c>
      <c r="D22" s="90">
        <v>763154</v>
      </c>
      <c r="E22" s="90">
        <v>763154</v>
      </c>
      <c r="F22" s="90"/>
      <c r="G22" s="90"/>
      <c r="H22" s="90"/>
      <c r="I22" s="90"/>
      <c r="J22" s="90"/>
      <c r="K22" s="90"/>
      <c r="L22" s="90"/>
      <c r="M22" s="90"/>
      <c r="N22" s="90"/>
      <c r="O22" s="90"/>
    </row>
    <row r="23" ht="21" customHeight="1" spans="1:15">
      <c r="A23" s="192" t="s">
        <v>54</v>
      </c>
      <c r="B23" s="150"/>
      <c r="C23" s="90">
        <v>21533417.04</v>
      </c>
      <c r="D23" s="90">
        <v>21533417.04</v>
      </c>
      <c r="E23" s="90">
        <v>10323417.04</v>
      </c>
      <c r="F23" s="90">
        <v>11210000</v>
      </c>
      <c r="G23" s="90"/>
      <c r="H23" s="90"/>
      <c r="I23" s="90"/>
      <c r="J23" s="90"/>
      <c r="K23" s="90"/>
      <c r="L23" s="90"/>
      <c r="M23" s="90"/>
      <c r="N23" s="90"/>
      <c r="O23" s="90"/>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272727272727" defaultRowHeight="12.75" customHeight="1" outlineLevelCol="3"/>
  <cols>
    <col min="1" max="4" width="35.5727272727273" customWidth="1"/>
  </cols>
  <sheetData>
    <row r="1" ht="15" customHeight="1" spans="1:4">
      <c r="A1" s="43"/>
      <c r="B1" s="47"/>
      <c r="C1" s="47"/>
      <c r="D1" s="47" t="s">
        <v>128</v>
      </c>
    </row>
    <row r="2" ht="41.25" customHeight="1" spans="1:4">
      <c r="A2" s="42" t="str">
        <f>"2026"&amp;"年部门财政拨款收支预算总表"</f>
        <v>2026年部门财政拨款收支预算总表</v>
      </c>
    </row>
    <row r="3" ht="17.25" customHeight="1" spans="1:4">
      <c r="A3" s="45" t="str">
        <f>"单位名称："&amp;"昆明市计划供水节约用水办公室"</f>
        <v>单位名称：昆明市计划供水节约用水办公室</v>
      </c>
      <c r="B3" s="172"/>
      <c r="D3" s="47" t="s">
        <v>1</v>
      </c>
    </row>
    <row r="4" ht="17.25" customHeight="1" spans="1:4">
      <c r="A4" s="173" t="s">
        <v>2</v>
      </c>
      <c r="B4" s="174"/>
      <c r="C4" s="173" t="s">
        <v>3</v>
      </c>
      <c r="D4" s="174"/>
    </row>
    <row r="5" ht="18.75" customHeight="1" spans="1:4">
      <c r="A5" s="173" t="s">
        <v>4</v>
      </c>
      <c r="B5" s="173" t="s">
        <v>5</v>
      </c>
      <c r="C5" s="173" t="s">
        <v>6</v>
      </c>
      <c r="D5" s="173" t="s">
        <v>5</v>
      </c>
    </row>
    <row r="6" ht="16.5" customHeight="1" spans="1:4">
      <c r="A6" s="175" t="s">
        <v>129</v>
      </c>
      <c r="B6" s="90">
        <v>21533417.04</v>
      </c>
      <c r="C6" s="175" t="s">
        <v>130</v>
      </c>
      <c r="D6" s="90">
        <v>21533417.04</v>
      </c>
    </row>
    <row r="7" ht="16.5" customHeight="1" spans="1:4">
      <c r="A7" s="175" t="s">
        <v>131</v>
      </c>
      <c r="B7" s="90">
        <v>21533417.04</v>
      </c>
      <c r="C7" s="175" t="s">
        <v>132</v>
      </c>
      <c r="D7" s="90"/>
    </row>
    <row r="8" ht="16.5" customHeight="1" spans="1:4">
      <c r="A8" s="175" t="s">
        <v>133</v>
      </c>
      <c r="B8" s="90"/>
      <c r="C8" s="175" t="s">
        <v>134</v>
      </c>
      <c r="D8" s="90"/>
    </row>
    <row r="9" ht="16.5" customHeight="1" spans="1:4">
      <c r="A9" s="175" t="s">
        <v>135</v>
      </c>
      <c r="B9" s="90"/>
      <c r="C9" s="175" t="s">
        <v>136</v>
      </c>
      <c r="D9" s="90"/>
    </row>
    <row r="10" ht="16.5" customHeight="1" spans="1:4">
      <c r="A10" s="175" t="s">
        <v>137</v>
      </c>
      <c r="B10" s="90"/>
      <c r="C10" s="175" t="s">
        <v>138</v>
      </c>
      <c r="D10" s="90"/>
    </row>
    <row r="11" ht="16.5" customHeight="1" spans="1:4">
      <c r="A11" s="175" t="s">
        <v>131</v>
      </c>
      <c r="B11" s="90"/>
      <c r="C11" s="175" t="s">
        <v>139</v>
      </c>
      <c r="D11" s="90"/>
    </row>
    <row r="12" ht="16.5" customHeight="1" spans="1:4">
      <c r="A12" s="159" t="s">
        <v>133</v>
      </c>
      <c r="B12" s="90"/>
      <c r="C12" s="75" t="s">
        <v>140</v>
      </c>
      <c r="D12" s="90"/>
    </row>
    <row r="13" ht="16.5" customHeight="1" spans="1:4">
      <c r="A13" s="159" t="s">
        <v>135</v>
      </c>
      <c r="B13" s="90"/>
      <c r="C13" s="75" t="s">
        <v>141</v>
      </c>
      <c r="D13" s="90"/>
    </row>
    <row r="14" ht="16.5" customHeight="1" spans="1:4">
      <c r="A14" s="176"/>
      <c r="B14" s="90"/>
      <c r="C14" s="75" t="s">
        <v>142</v>
      </c>
      <c r="D14" s="90">
        <v>1445728</v>
      </c>
    </row>
    <row r="15" ht="16.5" customHeight="1" spans="1:4">
      <c r="A15" s="176"/>
      <c r="B15" s="90"/>
      <c r="C15" s="75" t="s">
        <v>143</v>
      </c>
      <c r="D15" s="90">
        <v>894856</v>
      </c>
    </row>
    <row r="16" ht="16.5" customHeight="1" spans="1:4">
      <c r="A16" s="176"/>
      <c r="B16" s="90"/>
      <c r="C16" s="75" t="s">
        <v>144</v>
      </c>
      <c r="D16" s="90"/>
    </row>
    <row r="17" ht="16.5" customHeight="1" spans="1:4">
      <c r="A17" s="176"/>
      <c r="B17" s="90"/>
      <c r="C17" s="75" t="s">
        <v>145</v>
      </c>
      <c r="D17" s="90"/>
    </row>
    <row r="18" ht="16.5" customHeight="1" spans="1:4">
      <c r="A18" s="176"/>
      <c r="B18" s="90"/>
      <c r="C18" s="75" t="s">
        <v>146</v>
      </c>
      <c r="D18" s="90">
        <v>18429679.04</v>
      </c>
    </row>
    <row r="19" ht="16.5" customHeight="1" spans="1:4">
      <c r="A19" s="176"/>
      <c r="B19" s="90"/>
      <c r="C19" s="75" t="s">
        <v>147</v>
      </c>
      <c r="D19" s="90"/>
    </row>
    <row r="20" ht="16.5" customHeight="1" spans="1:4">
      <c r="A20" s="176"/>
      <c r="B20" s="90"/>
      <c r="C20" s="75" t="s">
        <v>148</v>
      </c>
      <c r="D20" s="90"/>
    </row>
    <row r="21" ht="16.5" customHeight="1" spans="1:4">
      <c r="A21" s="176"/>
      <c r="B21" s="90"/>
      <c r="C21" s="75" t="s">
        <v>149</v>
      </c>
      <c r="D21" s="90"/>
    </row>
    <row r="22" ht="16.5" customHeight="1" spans="1:4">
      <c r="A22" s="176"/>
      <c r="B22" s="90"/>
      <c r="C22" s="75" t="s">
        <v>150</v>
      </c>
      <c r="D22" s="90"/>
    </row>
    <row r="23" ht="16.5" customHeight="1" spans="1:4">
      <c r="A23" s="176"/>
      <c r="B23" s="90"/>
      <c r="C23" s="75" t="s">
        <v>151</v>
      </c>
      <c r="D23" s="90"/>
    </row>
    <row r="24" ht="16.5" customHeight="1" spans="1:4">
      <c r="A24" s="176"/>
      <c r="B24" s="90"/>
      <c r="C24" s="75" t="s">
        <v>152</v>
      </c>
      <c r="D24" s="90"/>
    </row>
    <row r="25" ht="16.5" customHeight="1" spans="1:4">
      <c r="A25" s="176"/>
      <c r="B25" s="90"/>
      <c r="C25" s="75" t="s">
        <v>153</v>
      </c>
      <c r="D25" s="90">
        <v>763154</v>
      </c>
    </row>
    <row r="26" ht="16.5" customHeight="1" spans="1:4">
      <c r="A26" s="176"/>
      <c r="B26" s="90"/>
      <c r="C26" s="75" t="s">
        <v>154</v>
      </c>
      <c r="D26" s="90"/>
    </row>
    <row r="27" ht="16.5" customHeight="1" spans="1:4">
      <c r="A27" s="176"/>
      <c r="B27" s="90"/>
      <c r="C27" s="75" t="s">
        <v>155</v>
      </c>
      <c r="D27" s="90"/>
    </row>
    <row r="28" ht="16.5" customHeight="1" spans="1:4">
      <c r="A28" s="176"/>
      <c r="B28" s="90"/>
      <c r="C28" s="75" t="s">
        <v>156</v>
      </c>
      <c r="D28" s="90"/>
    </row>
    <row r="29" ht="16.5" customHeight="1" spans="1:4">
      <c r="A29" s="176"/>
      <c r="B29" s="90"/>
      <c r="C29" s="75" t="s">
        <v>157</v>
      </c>
      <c r="D29" s="90"/>
    </row>
    <row r="30" ht="16.5" customHeight="1" spans="1:4">
      <c r="A30" s="176"/>
      <c r="B30" s="90"/>
      <c r="C30" s="75" t="s">
        <v>158</v>
      </c>
      <c r="D30" s="90"/>
    </row>
    <row r="31" ht="16.5" customHeight="1" spans="1:4">
      <c r="A31" s="176"/>
      <c r="B31" s="90"/>
      <c r="C31" s="159" t="s">
        <v>159</v>
      </c>
      <c r="D31" s="90"/>
    </row>
    <row r="32" ht="16.5" customHeight="1" spans="1:4">
      <c r="A32" s="176"/>
      <c r="B32" s="90"/>
      <c r="C32" s="159" t="s">
        <v>160</v>
      </c>
      <c r="D32" s="90"/>
    </row>
    <row r="33" ht="16.5" customHeight="1" spans="1:4">
      <c r="A33" s="176"/>
      <c r="B33" s="90"/>
      <c r="C33" s="30" t="s">
        <v>161</v>
      </c>
      <c r="D33" s="90"/>
    </row>
    <row r="34" ht="15" customHeight="1" spans="1:4">
      <c r="A34" s="177" t="s">
        <v>49</v>
      </c>
      <c r="B34" s="178">
        <v>21533417.04</v>
      </c>
      <c r="C34" s="177" t="s">
        <v>50</v>
      </c>
      <c r="D34" s="178">
        <v>21533417.04</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1" sqref="A1"/>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42"/>
      <c r="F1" s="79"/>
      <c r="G1" s="143" t="s">
        <v>162</v>
      </c>
    </row>
    <row r="2" ht="41.25" customHeight="1" spans="1:7">
      <c r="A2" s="131" t="str">
        <f>"2026"&amp;"年一般公共预算支出预算表（按功能科目分类）"</f>
        <v>2026年一般公共预算支出预算表（按功能科目分类）</v>
      </c>
      <c r="B2" s="131"/>
      <c r="C2" s="131"/>
      <c r="D2" s="131"/>
      <c r="E2" s="131"/>
      <c r="F2" s="131"/>
      <c r="G2" s="131"/>
    </row>
    <row r="3" ht="18" customHeight="1" spans="1:7">
      <c r="A3" s="4" t="str">
        <f>"单位名称："&amp;"昆明市计划供水节约用水办公室"</f>
        <v>单位名称：昆明市计划供水节约用水办公室</v>
      </c>
      <c r="F3" s="128"/>
      <c r="G3" s="143" t="s">
        <v>1</v>
      </c>
    </row>
    <row r="4" ht="20.25" customHeight="1" spans="1:7">
      <c r="A4" s="167" t="s">
        <v>163</v>
      </c>
      <c r="B4" s="168"/>
      <c r="C4" s="132" t="s">
        <v>54</v>
      </c>
      <c r="D4" s="154" t="s">
        <v>74</v>
      </c>
      <c r="E4" s="11"/>
      <c r="F4" s="12"/>
      <c r="G4" s="145" t="s">
        <v>75</v>
      </c>
    </row>
    <row r="5" ht="20.25" customHeight="1" spans="1:7">
      <c r="A5" s="169" t="s">
        <v>71</v>
      </c>
      <c r="B5" s="169" t="s">
        <v>72</v>
      </c>
      <c r="C5" s="18"/>
      <c r="D5" s="137" t="s">
        <v>56</v>
      </c>
      <c r="E5" s="137" t="s">
        <v>164</v>
      </c>
      <c r="F5" s="137" t="s">
        <v>165</v>
      </c>
      <c r="G5" s="147"/>
    </row>
    <row r="6" ht="15" customHeight="1" spans="1:7">
      <c r="A6" s="61" t="s">
        <v>81</v>
      </c>
      <c r="B6" s="61" t="s">
        <v>82</v>
      </c>
      <c r="C6" s="61" t="s">
        <v>83</v>
      </c>
      <c r="D6" s="61" t="s">
        <v>84</v>
      </c>
      <c r="E6" s="61" t="s">
        <v>85</v>
      </c>
      <c r="F6" s="61" t="s">
        <v>86</v>
      </c>
      <c r="G6" s="61" t="s">
        <v>87</v>
      </c>
    </row>
    <row r="7" ht="18" customHeight="1" spans="1:7">
      <c r="A7" s="30" t="s">
        <v>96</v>
      </c>
      <c r="B7" s="30" t="s">
        <v>97</v>
      </c>
      <c r="C7" s="90">
        <v>1445728</v>
      </c>
      <c r="D7" s="90">
        <v>1445728</v>
      </c>
      <c r="E7" s="90">
        <v>1445728</v>
      </c>
      <c r="F7" s="90"/>
      <c r="G7" s="90"/>
    </row>
    <row r="8" ht="18" customHeight="1" spans="1:7">
      <c r="A8" s="141" t="s">
        <v>98</v>
      </c>
      <c r="B8" s="141" t="s">
        <v>99</v>
      </c>
      <c r="C8" s="90">
        <v>1445728</v>
      </c>
      <c r="D8" s="90">
        <v>1445728</v>
      </c>
      <c r="E8" s="90">
        <v>1445728</v>
      </c>
      <c r="F8" s="90"/>
      <c r="G8" s="90"/>
    </row>
    <row r="9" ht="18" customHeight="1" spans="1:7">
      <c r="A9" s="170" t="s">
        <v>100</v>
      </c>
      <c r="B9" s="170" t="s">
        <v>101</v>
      </c>
      <c r="C9" s="90">
        <v>554400</v>
      </c>
      <c r="D9" s="90">
        <v>554400</v>
      </c>
      <c r="E9" s="90">
        <v>554400</v>
      </c>
      <c r="F9" s="90"/>
      <c r="G9" s="90"/>
    </row>
    <row r="10" ht="18" customHeight="1" spans="1:7">
      <c r="A10" s="170" t="s">
        <v>102</v>
      </c>
      <c r="B10" s="170" t="s">
        <v>103</v>
      </c>
      <c r="C10" s="90">
        <v>891328</v>
      </c>
      <c r="D10" s="90">
        <v>891328</v>
      </c>
      <c r="E10" s="90">
        <v>891328</v>
      </c>
      <c r="F10" s="90"/>
      <c r="G10" s="90"/>
    </row>
    <row r="11" ht="18" customHeight="1" spans="1:7">
      <c r="A11" s="30" t="s">
        <v>104</v>
      </c>
      <c r="B11" s="30" t="s">
        <v>105</v>
      </c>
      <c r="C11" s="90">
        <v>894856</v>
      </c>
      <c r="D11" s="90">
        <v>894856</v>
      </c>
      <c r="E11" s="90">
        <v>894856</v>
      </c>
      <c r="F11" s="90"/>
      <c r="G11" s="90"/>
    </row>
    <row r="12" ht="18" customHeight="1" spans="1:7">
      <c r="A12" s="141" t="s">
        <v>106</v>
      </c>
      <c r="B12" s="141" t="s">
        <v>107</v>
      </c>
      <c r="C12" s="90">
        <v>894856</v>
      </c>
      <c r="D12" s="90">
        <v>894856</v>
      </c>
      <c r="E12" s="90">
        <v>894856</v>
      </c>
      <c r="F12" s="90"/>
      <c r="G12" s="90"/>
    </row>
    <row r="13" ht="18" customHeight="1" spans="1:7">
      <c r="A13" s="170" t="s">
        <v>108</v>
      </c>
      <c r="B13" s="170" t="s">
        <v>109</v>
      </c>
      <c r="C13" s="90">
        <v>585498</v>
      </c>
      <c r="D13" s="90">
        <v>585498</v>
      </c>
      <c r="E13" s="90">
        <v>585498</v>
      </c>
      <c r="F13" s="90"/>
      <c r="G13" s="90"/>
    </row>
    <row r="14" ht="18" customHeight="1" spans="1:7">
      <c r="A14" s="170" t="s">
        <v>110</v>
      </c>
      <c r="B14" s="170" t="s">
        <v>111</v>
      </c>
      <c r="C14" s="90">
        <v>278540</v>
      </c>
      <c r="D14" s="90">
        <v>278540</v>
      </c>
      <c r="E14" s="90">
        <v>278540</v>
      </c>
      <c r="F14" s="90"/>
      <c r="G14" s="90"/>
    </row>
    <row r="15" ht="18" customHeight="1" spans="1:7">
      <c r="A15" s="170" t="s">
        <v>112</v>
      </c>
      <c r="B15" s="170" t="s">
        <v>113</v>
      </c>
      <c r="C15" s="90">
        <v>30818</v>
      </c>
      <c r="D15" s="90">
        <v>30818</v>
      </c>
      <c r="E15" s="90">
        <v>30818</v>
      </c>
      <c r="F15" s="90"/>
      <c r="G15" s="90"/>
    </row>
    <row r="16" ht="18" customHeight="1" spans="1:7">
      <c r="A16" s="30" t="s">
        <v>114</v>
      </c>
      <c r="B16" s="30" t="s">
        <v>115</v>
      </c>
      <c r="C16" s="90">
        <v>18429679.04</v>
      </c>
      <c r="D16" s="90">
        <v>7219679.04</v>
      </c>
      <c r="E16" s="90">
        <v>6376172</v>
      </c>
      <c r="F16" s="90">
        <v>843507.04</v>
      </c>
      <c r="G16" s="90">
        <v>11210000</v>
      </c>
    </row>
    <row r="17" ht="18" customHeight="1" spans="1:7">
      <c r="A17" s="141" t="s">
        <v>116</v>
      </c>
      <c r="B17" s="141" t="s">
        <v>117</v>
      </c>
      <c r="C17" s="90">
        <v>18429679.04</v>
      </c>
      <c r="D17" s="90">
        <v>7219679.04</v>
      </c>
      <c r="E17" s="90">
        <v>6376172</v>
      </c>
      <c r="F17" s="90">
        <v>843507.04</v>
      </c>
      <c r="G17" s="90">
        <v>11210000</v>
      </c>
    </row>
    <row r="18" ht="18" customHeight="1" spans="1:7">
      <c r="A18" s="170" t="s">
        <v>118</v>
      </c>
      <c r="B18" s="170" t="s">
        <v>119</v>
      </c>
      <c r="C18" s="90">
        <v>7219679.04</v>
      </c>
      <c r="D18" s="90">
        <v>7219679.04</v>
      </c>
      <c r="E18" s="90">
        <v>6376172</v>
      </c>
      <c r="F18" s="90">
        <v>843507.04</v>
      </c>
      <c r="G18" s="90"/>
    </row>
    <row r="19" ht="18" customHeight="1" spans="1:7">
      <c r="A19" s="170" t="s">
        <v>120</v>
      </c>
      <c r="B19" s="170" t="s">
        <v>121</v>
      </c>
      <c r="C19" s="90">
        <v>11210000</v>
      </c>
      <c r="D19" s="90"/>
      <c r="E19" s="90"/>
      <c r="F19" s="90"/>
      <c r="G19" s="90">
        <v>11210000</v>
      </c>
    </row>
    <row r="20" ht="18" customHeight="1" spans="1:7">
      <c r="A20" s="30" t="s">
        <v>122</v>
      </c>
      <c r="B20" s="30" t="s">
        <v>123</v>
      </c>
      <c r="C20" s="90">
        <v>763154</v>
      </c>
      <c r="D20" s="90">
        <v>763154</v>
      </c>
      <c r="E20" s="90">
        <v>763154</v>
      </c>
      <c r="F20" s="90"/>
      <c r="G20" s="90"/>
    </row>
    <row r="21" ht="18" customHeight="1" spans="1:7">
      <c r="A21" s="141" t="s">
        <v>124</v>
      </c>
      <c r="B21" s="141" t="s">
        <v>125</v>
      </c>
      <c r="C21" s="90">
        <v>763154</v>
      </c>
      <c r="D21" s="90">
        <v>763154</v>
      </c>
      <c r="E21" s="90">
        <v>763154</v>
      </c>
      <c r="F21" s="90"/>
      <c r="G21" s="90"/>
    </row>
    <row r="22" ht="18" customHeight="1" spans="1:7">
      <c r="A22" s="170" t="s">
        <v>126</v>
      </c>
      <c r="B22" s="170" t="s">
        <v>127</v>
      </c>
      <c r="C22" s="90">
        <v>763154</v>
      </c>
      <c r="D22" s="90">
        <v>763154</v>
      </c>
      <c r="E22" s="90">
        <v>763154</v>
      </c>
      <c r="F22" s="90"/>
      <c r="G22" s="90"/>
    </row>
    <row r="23" ht="18" customHeight="1" spans="1:7">
      <c r="A23" s="89" t="s">
        <v>166</v>
      </c>
      <c r="B23" s="171" t="s">
        <v>166</v>
      </c>
      <c r="C23" s="90">
        <v>21533417.04</v>
      </c>
      <c r="D23" s="90">
        <v>10323417.04</v>
      </c>
      <c r="E23" s="90">
        <v>9479910</v>
      </c>
      <c r="F23" s="90">
        <v>843507.04</v>
      </c>
      <c r="G23" s="90">
        <v>11210000</v>
      </c>
    </row>
  </sheetData>
  <mergeCells count="6">
    <mergeCell ref="A2:G2"/>
    <mergeCell ref="A4:B4"/>
    <mergeCell ref="D4:F4"/>
    <mergeCell ref="A23:B23"/>
    <mergeCell ref="C4:C5"/>
    <mergeCell ref="G4:G5"/>
  </mergeCells>
  <printOptions horizontalCentered="1"/>
  <pageMargins left="0.36875" right="0.36875" top="0.559027777777778" bottom="0.559027777777778" header="0.479166666666667" footer="0.479166666666667"/>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abSelected="1" workbookViewId="0">
      <selection activeCell="A10" sqref="A10"/>
    </sheetView>
  </sheetViews>
  <sheetFormatPr defaultColWidth="10.4272727272727" defaultRowHeight="14.25" customHeight="1" outlineLevelRow="6" outlineLevelCol="5"/>
  <cols>
    <col min="1" max="6" width="28.1454545454545" customWidth="1"/>
  </cols>
  <sheetData>
    <row r="1" customHeight="1" spans="1:6">
      <c r="A1" s="44"/>
      <c r="B1" s="44"/>
      <c r="C1" s="44"/>
      <c r="D1" s="44"/>
      <c r="E1" s="43"/>
      <c r="F1" s="163" t="s">
        <v>167</v>
      </c>
    </row>
    <row r="2" ht="41.25" customHeight="1" spans="1:6">
      <c r="A2" s="164" t="str">
        <f>"2026"&amp;"年一般公共预算“三公”经费支出预算表"</f>
        <v>2026年一般公共预算“三公”经费支出预算表</v>
      </c>
      <c r="B2" s="44"/>
      <c r="C2" s="44"/>
      <c r="D2" s="44"/>
      <c r="E2" s="43"/>
      <c r="F2" s="44"/>
    </row>
    <row r="3" customHeight="1" spans="1:6">
      <c r="A3" s="114" t="str">
        <f>"单位名称："&amp;"昆明市计划供水节约用水办公室"</f>
        <v>单位名称：昆明市计划供水节约用水办公室</v>
      </c>
      <c r="B3" s="165"/>
      <c r="D3" s="44"/>
      <c r="E3" s="43"/>
      <c r="F3" s="48" t="s">
        <v>1</v>
      </c>
    </row>
    <row r="4" ht="27" customHeight="1" spans="1:6">
      <c r="A4" s="49" t="s">
        <v>168</v>
      </c>
      <c r="B4" s="49" t="s">
        <v>169</v>
      </c>
      <c r="C4" s="50" t="s">
        <v>170</v>
      </c>
      <c r="D4" s="49"/>
      <c r="E4" s="51"/>
      <c r="F4" s="49" t="s">
        <v>171</v>
      </c>
    </row>
    <row r="5" ht="28.5" customHeight="1" spans="1:6">
      <c r="A5" s="166"/>
      <c r="B5" s="53"/>
      <c r="C5" s="51" t="s">
        <v>56</v>
      </c>
      <c r="D5" s="51" t="s">
        <v>172</v>
      </c>
      <c r="E5" s="51" t="s">
        <v>173</v>
      </c>
      <c r="F5" s="52"/>
    </row>
    <row r="6" ht="17.25" customHeight="1" spans="1:6">
      <c r="A6" s="57" t="s">
        <v>81</v>
      </c>
      <c r="B6" s="57" t="s">
        <v>82</v>
      </c>
      <c r="C6" s="57" t="s">
        <v>83</v>
      </c>
      <c r="D6" s="57" t="s">
        <v>84</v>
      </c>
      <c r="E6" s="57" t="s">
        <v>85</v>
      </c>
      <c r="F6" s="57" t="s">
        <v>86</v>
      </c>
    </row>
    <row r="7" ht="17.25" customHeight="1" spans="1:6">
      <c r="A7" s="90">
        <v>4750</v>
      </c>
      <c r="B7" s="90"/>
      <c r="C7" s="90"/>
      <c r="D7" s="90"/>
      <c r="E7" s="90"/>
      <c r="F7" s="90">
        <v>4750</v>
      </c>
    </row>
  </sheetData>
  <mergeCells count="6">
    <mergeCell ref="A2:F2"/>
    <mergeCell ref="A3:B3"/>
    <mergeCell ref="C4:E4"/>
    <mergeCell ref="A4:A5"/>
    <mergeCell ref="B4:B5"/>
    <mergeCell ref="F4:F5"/>
  </mergeCells>
  <pageMargins left="0.669444444444445" right="0.669444444444445" top="0.71875" bottom="0.71875" header="0.279166666666667" footer="0.279166666666667"/>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topLeftCell="A13" workbookViewId="0">
      <selection activeCell="A1" sqref="A1"/>
    </sheetView>
  </sheetViews>
  <sheetFormatPr defaultColWidth="9.14545454545454" defaultRowHeight="14.25" customHeight="1"/>
  <cols>
    <col min="1" max="1" width="32.8454545454545" customWidth="1"/>
    <col min="2" max="2" width="20.7090909090909" customWidth="1"/>
    <col min="3" max="3" width="31.2818181818182" customWidth="1"/>
    <col min="4" max="4" width="10.1454545454545" customWidth="1"/>
    <col min="5" max="5" width="17.5727272727273" customWidth="1"/>
    <col min="6" max="6" width="10.2818181818182" customWidth="1"/>
    <col min="7" max="7" width="23" customWidth="1"/>
    <col min="8" max="23" width="18.7090909090909" customWidth="1"/>
  </cols>
  <sheetData>
    <row r="1" ht="13.5" customHeight="1" spans="1:23">
      <c r="B1" s="151"/>
      <c r="D1" s="152"/>
      <c r="E1" s="152"/>
      <c r="F1" s="152"/>
      <c r="G1" s="152"/>
      <c r="H1" s="92"/>
      <c r="I1" s="92"/>
      <c r="J1" s="92"/>
      <c r="K1" s="92"/>
      <c r="L1" s="92"/>
      <c r="M1" s="92"/>
      <c r="Q1" s="92"/>
      <c r="U1" s="151"/>
      <c r="W1" s="2" t="s">
        <v>174</v>
      </c>
    </row>
    <row r="2" ht="45.75" customHeight="1" spans="1:23">
      <c r="A2" s="72" t="str">
        <f>"2026"&amp;"年部门基本支出预算表"</f>
        <v>2026年部门基本支出预算表</v>
      </c>
      <c r="B2" s="72"/>
      <c r="C2" s="72"/>
      <c r="D2" s="72"/>
      <c r="E2" s="72"/>
      <c r="F2" s="72"/>
      <c r="G2" s="72"/>
      <c r="H2" s="72"/>
      <c r="I2" s="72"/>
      <c r="J2" s="72"/>
      <c r="K2" s="72"/>
      <c r="L2" s="72"/>
      <c r="M2" s="72"/>
      <c r="N2" s="3"/>
      <c r="O2" s="3"/>
      <c r="P2" s="3"/>
      <c r="Q2" s="72"/>
      <c r="R2" s="72"/>
      <c r="S2" s="72"/>
      <c r="T2" s="72"/>
      <c r="U2" s="72"/>
      <c r="V2" s="72"/>
      <c r="W2" s="72"/>
    </row>
    <row r="3" ht="18.75" customHeight="1" spans="1:23">
      <c r="A3" s="4" t="str">
        <f>"单位名称："&amp;"昆明市计划供水节约用水办公室"</f>
        <v>单位名称：昆明市计划供水节约用水办公室</v>
      </c>
      <c r="B3" s="153"/>
      <c r="C3" s="153"/>
      <c r="D3" s="153"/>
      <c r="E3" s="153"/>
      <c r="F3" s="153"/>
      <c r="G3" s="153"/>
      <c r="H3" s="97"/>
      <c r="I3" s="97"/>
      <c r="J3" s="97"/>
      <c r="K3" s="97"/>
      <c r="L3" s="97"/>
      <c r="M3" s="97"/>
      <c r="N3" s="6"/>
      <c r="O3" s="6"/>
      <c r="P3" s="6"/>
      <c r="Q3" s="97"/>
      <c r="U3" s="151"/>
      <c r="W3" s="2" t="s">
        <v>1</v>
      </c>
    </row>
    <row r="4" ht="18" customHeight="1" spans="1:23">
      <c r="A4" s="8" t="s">
        <v>175</v>
      </c>
      <c r="B4" s="8" t="s">
        <v>176</v>
      </c>
      <c r="C4" s="8" t="s">
        <v>177</v>
      </c>
      <c r="D4" s="8" t="s">
        <v>178</v>
      </c>
      <c r="E4" s="8" t="s">
        <v>179</v>
      </c>
      <c r="F4" s="8" t="s">
        <v>180</v>
      </c>
      <c r="G4" s="8" t="s">
        <v>181</v>
      </c>
      <c r="H4" s="154" t="s">
        <v>182</v>
      </c>
      <c r="I4" s="85" t="s">
        <v>182</v>
      </c>
      <c r="J4" s="85"/>
      <c r="K4" s="85"/>
      <c r="L4" s="85"/>
      <c r="M4" s="85"/>
      <c r="N4" s="11"/>
      <c r="O4" s="11"/>
      <c r="P4" s="11"/>
      <c r="Q4" s="101" t="s">
        <v>60</v>
      </c>
      <c r="R4" s="85" t="s">
        <v>61</v>
      </c>
      <c r="S4" s="85"/>
      <c r="T4" s="85"/>
      <c r="U4" s="85"/>
      <c r="V4" s="85"/>
      <c r="W4" s="86"/>
    </row>
    <row r="5" ht="18" customHeight="1" spans="1:23">
      <c r="A5" s="13"/>
      <c r="B5" s="134"/>
      <c r="C5" s="13"/>
      <c r="D5" s="13"/>
      <c r="E5" s="13"/>
      <c r="F5" s="13"/>
      <c r="G5" s="13"/>
      <c r="H5" s="132" t="s">
        <v>183</v>
      </c>
      <c r="I5" s="154" t="s">
        <v>57</v>
      </c>
      <c r="J5" s="85"/>
      <c r="K5" s="85"/>
      <c r="L5" s="85"/>
      <c r="M5" s="86"/>
      <c r="N5" s="10" t="s">
        <v>184</v>
      </c>
      <c r="O5" s="11"/>
      <c r="P5" s="12"/>
      <c r="Q5" s="8" t="s">
        <v>60</v>
      </c>
      <c r="R5" s="154" t="s">
        <v>61</v>
      </c>
      <c r="S5" s="101" t="s">
        <v>63</v>
      </c>
      <c r="T5" s="85" t="s">
        <v>61</v>
      </c>
      <c r="U5" s="101" t="s">
        <v>65</v>
      </c>
      <c r="V5" s="101" t="s">
        <v>66</v>
      </c>
      <c r="W5" s="155" t="s">
        <v>67</v>
      </c>
    </row>
    <row r="6" ht="19.5" customHeight="1" spans="1:23">
      <c r="A6" s="28"/>
      <c r="B6" s="28"/>
      <c r="C6" s="28"/>
      <c r="D6" s="28"/>
      <c r="E6" s="28"/>
      <c r="F6" s="28"/>
      <c r="G6" s="28"/>
      <c r="H6" s="28"/>
      <c r="I6" s="156" t="s">
        <v>185</v>
      </c>
      <c r="J6" s="8" t="s">
        <v>186</v>
      </c>
      <c r="K6" s="8" t="s">
        <v>187</v>
      </c>
      <c r="L6" s="8" t="s">
        <v>188</v>
      </c>
      <c r="M6" s="8" t="s">
        <v>189</v>
      </c>
      <c r="N6" s="8" t="s">
        <v>57</v>
      </c>
      <c r="O6" s="8" t="s">
        <v>58</v>
      </c>
      <c r="P6" s="8" t="s">
        <v>59</v>
      </c>
      <c r="Q6" s="28"/>
      <c r="R6" s="8" t="s">
        <v>56</v>
      </c>
      <c r="S6" s="8" t="s">
        <v>63</v>
      </c>
      <c r="T6" s="8" t="s">
        <v>190</v>
      </c>
      <c r="U6" s="8" t="s">
        <v>65</v>
      </c>
      <c r="V6" s="8" t="s">
        <v>66</v>
      </c>
      <c r="W6" s="8" t="s">
        <v>67</v>
      </c>
    </row>
    <row r="7" ht="37.5" customHeight="1" spans="1:23">
      <c r="A7" s="157"/>
      <c r="B7" s="157"/>
      <c r="C7" s="157"/>
      <c r="D7" s="157"/>
      <c r="E7" s="157"/>
      <c r="F7" s="157"/>
      <c r="G7" s="157"/>
      <c r="H7" s="157"/>
      <c r="I7" s="158" t="s">
        <v>56</v>
      </c>
      <c r="J7" s="16" t="s">
        <v>191</v>
      </c>
      <c r="K7" s="16" t="s">
        <v>187</v>
      </c>
      <c r="L7" s="16" t="s">
        <v>188</v>
      </c>
      <c r="M7" s="16" t="s">
        <v>189</v>
      </c>
      <c r="N7" s="16" t="s">
        <v>187</v>
      </c>
      <c r="O7" s="16" t="s">
        <v>188</v>
      </c>
      <c r="P7" s="16" t="s">
        <v>189</v>
      </c>
      <c r="Q7" s="16" t="s">
        <v>60</v>
      </c>
      <c r="R7" s="16" t="s">
        <v>56</v>
      </c>
      <c r="S7" s="16" t="s">
        <v>63</v>
      </c>
      <c r="T7" s="16" t="s">
        <v>190</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159" t="s">
        <v>192</v>
      </c>
      <c r="B9" s="159"/>
      <c r="C9" s="159"/>
      <c r="D9" s="159"/>
      <c r="E9" s="159"/>
      <c r="F9" s="159"/>
      <c r="G9" s="159"/>
      <c r="H9" s="90">
        <v>10323417.04</v>
      </c>
      <c r="I9" s="90">
        <v>10323417.04</v>
      </c>
      <c r="J9" s="90"/>
      <c r="K9" s="90"/>
      <c r="L9" s="90">
        <v>10323417.04</v>
      </c>
      <c r="M9" s="90"/>
      <c r="N9" s="90"/>
      <c r="O9" s="90"/>
      <c r="P9" s="90"/>
      <c r="Q9" s="90"/>
      <c r="R9" s="90"/>
      <c r="S9" s="90"/>
      <c r="T9" s="90"/>
      <c r="U9" s="90"/>
      <c r="V9" s="90"/>
      <c r="W9" s="90"/>
    </row>
    <row r="10" ht="20.25" customHeight="1" spans="1:23">
      <c r="A10" s="160" t="s">
        <v>69</v>
      </c>
      <c r="B10" s="159" t="s">
        <v>193</v>
      </c>
      <c r="C10" s="159" t="s">
        <v>194</v>
      </c>
      <c r="D10" s="159" t="s">
        <v>118</v>
      </c>
      <c r="E10" s="159" t="s">
        <v>119</v>
      </c>
      <c r="F10" s="159" t="s">
        <v>195</v>
      </c>
      <c r="G10" s="159" t="s">
        <v>196</v>
      </c>
      <c r="H10" s="90">
        <v>1971552</v>
      </c>
      <c r="I10" s="90">
        <v>1971552</v>
      </c>
      <c r="J10" s="90"/>
      <c r="K10" s="90"/>
      <c r="L10" s="90">
        <v>1971552</v>
      </c>
      <c r="M10" s="90"/>
      <c r="N10" s="90"/>
      <c r="O10" s="90"/>
      <c r="P10" s="90"/>
      <c r="Q10" s="90"/>
      <c r="R10" s="90"/>
      <c r="S10" s="90"/>
      <c r="T10" s="90"/>
      <c r="U10" s="90"/>
      <c r="V10" s="90"/>
      <c r="W10" s="90"/>
    </row>
    <row r="11" ht="20.25" customHeight="1" spans="1:23">
      <c r="A11" s="160" t="s">
        <v>69</v>
      </c>
      <c r="B11" s="159" t="s">
        <v>193</v>
      </c>
      <c r="C11" s="159" t="s">
        <v>194</v>
      </c>
      <c r="D11" s="159" t="s">
        <v>118</v>
      </c>
      <c r="E11" s="159" t="s">
        <v>119</v>
      </c>
      <c r="F11" s="159" t="s">
        <v>197</v>
      </c>
      <c r="G11" s="159" t="s">
        <v>198</v>
      </c>
      <c r="H11" s="90">
        <v>2398032</v>
      </c>
      <c r="I11" s="90">
        <v>2398032</v>
      </c>
      <c r="J11" s="23"/>
      <c r="K11" s="23"/>
      <c r="L11" s="90">
        <v>2398032</v>
      </c>
      <c r="M11" s="23"/>
      <c r="N11" s="90"/>
      <c r="O11" s="90"/>
      <c r="P11" s="90"/>
      <c r="Q11" s="90"/>
      <c r="R11" s="90"/>
      <c r="S11" s="90"/>
      <c r="T11" s="90"/>
      <c r="U11" s="90"/>
      <c r="V11" s="90"/>
      <c r="W11" s="90"/>
    </row>
    <row r="12" ht="20.25" customHeight="1" spans="1:23">
      <c r="A12" s="160" t="s">
        <v>69</v>
      </c>
      <c r="B12" s="159" t="s">
        <v>193</v>
      </c>
      <c r="C12" s="159" t="s">
        <v>194</v>
      </c>
      <c r="D12" s="159" t="s">
        <v>118</v>
      </c>
      <c r="E12" s="159" t="s">
        <v>119</v>
      </c>
      <c r="F12" s="159" t="s">
        <v>199</v>
      </c>
      <c r="G12" s="159" t="s">
        <v>200</v>
      </c>
      <c r="H12" s="90">
        <v>164296</v>
      </c>
      <c r="I12" s="90">
        <v>164296</v>
      </c>
      <c r="J12" s="23"/>
      <c r="K12" s="23"/>
      <c r="L12" s="90">
        <v>164296</v>
      </c>
      <c r="M12" s="23"/>
      <c r="N12" s="90"/>
      <c r="O12" s="90"/>
      <c r="P12" s="90"/>
      <c r="Q12" s="90"/>
      <c r="R12" s="90"/>
      <c r="S12" s="90"/>
      <c r="T12" s="90"/>
      <c r="U12" s="90"/>
      <c r="V12" s="90"/>
      <c r="W12" s="90"/>
    </row>
    <row r="13" ht="20.25" customHeight="1" spans="1:23">
      <c r="A13" s="160" t="s">
        <v>69</v>
      </c>
      <c r="B13" s="159" t="s">
        <v>201</v>
      </c>
      <c r="C13" s="159" t="s">
        <v>202</v>
      </c>
      <c r="D13" s="159" t="s">
        <v>102</v>
      </c>
      <c r="E13" s="159" t="s">
        <v>103</v>
      </c>
      <c r="F13" s="159" t="s">
        <v>203</v>
      </c>
      <c r="G13" s="159" t="s">
        <v>204</v>
      </c>
      <c r="H13" s="90">
        <v>891328</v>
      </c>
      <c r="I13" s="90">
        <v>891328</v>
      </c>
      <c r="J13" s="23"/>
      <c r="K13" s="23"/>
      <c r="L13" s="90">
        <v>891328</v>
      </c>
      <c r="M13" s="23"/>
      <c r="N13" s="90"/>
      <c r="O13" s="90"/>
      <c r="P13" s="90"/>
      <c r="Q13" s="90"/>
      <c r="R13" s="90"/>
      <c r="S13" s="90"/>
      <c r="T13" s="90"/>
      <c r="U13" s="90"/>
      <c r="V13" s="90"/>
      <c r="W13" s="90"/>
    </row>
    <row r="14" ht="20.25" customHeight="1" spans="1:23">
      <c r="A14" s="160" t="s">
        <v>69</v>
      </c>
      <c r="B14" s="159" t="s">
        <v>201</v>
      </c>
      <c r="C14" s="159" t="s">
        <v>202</v>
      </c>
      <c r="D14" s="159" t="s">
        <v>108</v>
      </c>
      <c r="E14" s="159" t="s">
        <v>109</v>
      </c>
      <c r="F14" s="159" t="s">
        <v>205</v>
      </c>
      <c r="G14" s="159" t="s">
        <v>206</v>
      </c>
      <c r="H14" s="90">
        <v>440078</v>
      </c>
      <c r="I14" s="90">
        <v>440078</v>
      </c>
      <c r="J14" s="23"/>
      <c r="K14" s="23"/>
      <c r="L14" s="90">
        <v>440078</v>
      </c>
      <c r="M14" s="23"/>
      <c r="N14" s="90"/>
      <c r="O14" s="90"/>
      <c r="P14" s="90"/>
      <c r="Q14" s="90"/>
      <c r="R14" s="90"/>
      <c r="S14" s="90"/>
      <c r="T14" s="90"/>
      <c r="U14" s="90"/>
      <c r="V14" s="90"/>
      <c r="W14" s="90"/>
    </row>
    <row r="15" ht="20.25" customHeight="1" spans="1:23">
      <c r="A15" s="160" t="s">
        <v>69</v>
      </c>
      <c r="B15" s="159" t="s">
        <v>201</v>
      </c>
      <c r="C15" s="159" t="s">
        <v>202</v>
      </c>
      <c r="D15" s="159" t="s">
        <v>110</v>
      </c>
      <c r="E15" s="159" t="s">
        <v>111</v>
      </c>
      <c r="F15" s="159" t="s">
        <v>207</v>
      </c>
      <c r="G15" s="159" t="s">
        <v>208</v>
      </c>
      <c r="H15" s="90">
        <v>278540</v>
      </c>
      <c r="I15" s="90">
        <v>278540</v>
      </c>
      <c r="J15" s="23"/>
      <c r="K15" s="23"/>
      <c r="L15" s="90">
        <v>278540</v>
      </c>
      <c r="M15" s="23"/>
      <c r="N15" s="90"/>
      <c r="O15" s="90"/>
      <c r="P15" s="90"/>
      <c r="Q15" s="90"/>
      <c r="R15" s="90"/>
      <c r="S15" s="90"/>
      <c r="T15" s="90"/>
      <c r="U15" s="90"/>
      <c r="V15" s="90"/>
      <c r="W15" s="90"/>
    </row>
    <row r="16" ht="20.25" customHeight="1" spans="1:23">
      <c r="A16" s="160" t="s">
        <v>69</v>
      </c>
      <c r="B16" s="159" t="s">
        <v>201</v>
      </c>
      <c r="C16" s="159" t="s">
        <v>202</v>
      </c>
      <c r="D16" s="159" t="s">
        <v>112</v>
      </c>
      <c r="E16" s="159" t="s">
        <v>113</v>
      </c>
      <c r="F16" s="159" t="s">
        <v>209</v>
      </c>
      <c r="G16" s="159" t="s">
        <v>210</v>
      </c>
      <c r="H16" s="90">
        <v>11172</v>
      </c>
      <c r="I16" s="90">
        <v>11172</v>
      </c>
      <c r="J16" s="23"/>
      <c r="K16" s="23"/>
      <c r="L16" s="90">
        <v>11172</v>
      </c>
      <c r="M16" s="23"/>
      <c r="N16" s="90"/>
      <c r="O16" s="90"/>
      <c r="P16" s="90"/>
      <c r="Q16" s="90"/>
      <c r="R16" s="90"/>
      <c r="S16" s="90"/>
      <c r="T16" s="90"/>
      <c r="U16" s="90"/>
      <c r="V16" s="90"/>
      <c r="W16" s="90"/>
    </row>
    <row r="17" ht="20.25" customHeight="1" spans="1:23">
      <c r="A17" s="160" t="s">
        <v>69</v>
      </c>
      <c r="B17" s="159" t="s">
        <v>201</v>
      </c>
      <c r="C17" s="159" t="s">
        <v>202</v>
      </c>
      <c r="D17" s="159" t="s">
        <v>112</v>
      </c>
      <c r="E17" s="159" t="s">
        <v>113</v>
      </c>
      <c r="F17" s="159" t="s">
        <v>209</v>
      </c>
      <c r="G17" s="159" t="s">
        <v>210</v>
      </c>
      <c r="H17" s="90">
        <v>19646</v>
      </c>
      <c r="I17" s="90">
        <v>19646</v>
      </c>
      <c r="J17" s="23"/>
      <c r="K17" s="23"/>
      <c r="L17" s="90">
        <v>19646</v>
      </c>
      <c r="M17" s="23"/>
      <c r="N17" s="90"/>
      <c r="O17" s="90"/>
      <c r="P17" s="90"/>
      <c r="Q17" s="90"/>
      <c r="R17" s="90"/>
      <c r="S17" s="90"/>
      <c r="T17" s="90"/>
      <c r="U17" s="90"/>
      <c r="V17" s="90"/>
      <c r="W17" s="90"/>
    </row>
    <row r="18" ht="20.25" customHeight="1" spans="1:23">
      <c r="A18" s="160" t="s">
        <v>69</v>
      </c>
      <c r="B18" s="159" t="s">
        <v>201</v>
      </c>
      <c r="C18" s="159" t="s">
        <v>202</v>
      </c>
      <c r="D18" s="159" t="s">
        <v>118</v>
      </c>
      <c r="E18" s="159" t="s">
        <v>119</v>
      </c>
      <c r="F18" s="159" t="s">
        <v>209</v>
      </c>
      <c r="G18" s="159" t="s">
        <v>210</v>
      </c>
      <c r="H18" s="90">
        <v>2052</v>
      </c>
      <c r="I18" s="90">
        <v>2052</v>
      </c>
      <c r="J18" s="23"/>
      <c r="K18" s="23"/>
      <c r="L18" s="90">
        <v>2052</v>
      </c>
      <c r="M18" s="23"/>
      <c r="N18" s="90"/>
      <c r="O18" s="90"/>
      <c r="P18" s="90"/>
      <c r="Q18" s="90"/>
      <c r="R18" s="90"/>
      <c r="S18" s="90"/>
      <c r="T18" s="90"/>
      <c r="U18" s="90"/>
      <c r="V18" s="90"/>
      <c r="W18" s="90"/>
    </row>
    <row r="19" ht="20.25" customHeight="1" spans="1:23">
      <c r="A19" s="160" t="s">
        <v>69</v>
      </c>
      <c r="B19" s="159" t="s">
        <v>201</v>
      </c>
      <c r="C19" s="159" t="s">
        <v>202</v>
      </c>
      <c r="D19" s="159" t="s">
        <v>108</v>
      </c>
      <c r="E19" s="159" t="s">
        <v>109</v>
      </c>
      <c r="F19" s="159" t="s">
        <v>211</v>
      </c>
      <c r="G19" s="159" t="s">
        <v>212</v>
      </c>
      <c r="H19" s="90">
        <v>132220</v>
      </c>
      <c r="I19" s="90">
        <v>132220</v>
      </c>
      <c r="J19" s="23"/>
      <c r="K19" s="23"/>
      <c r="L19" s="90">
        <v>132220</v>
      </c>
      <c r="M19" s="23"/>
      <c r="N19" s="90"/>
      <c r="O19" s="90"/>
      <c r="P19" s="90"/>
      <c r="Q19" s="90"/>
      <c r="R19" s="90"/>
      <c r="S19" s="90"/>
      <c r="T19" s="90"/>
      <c r="U19" s="90"/>
      <c r="V19" s="90"/>
      <c r="W19" s="90"/>
    </row>
    <row r="20" ht="20.25" customHeight="1" spans="1:23">
      <c r="A20" s="160" t="s">
        <v>69</v>
      </c>
      <c r="B20" s="159" t="s">
        <v>201</v>
      </c>
      <c r="C20" s="159" t="s">
        <v>202</v>
      </c>
      <c r="D20" s="159" t="s">
        <v>108</v>
      </c>
      <c r="E20" s="159" t="s">
        <v>109</v>
      </c>
      <c r="F20" s="159" t="s">
        <v>211</v>
      </c>
      <c r="G20" s="159" t="s">
        <v>212</v>
      </c>
      <c r="H20" s="90">
        <v>13200</v>
      </c>
      <c r="I20" s="90">
        <v>13200</v>
      </c>
      <c r="J20" s="23"/>
      <c r="K20" s="23"/>
      <c r="L20" s="90">
        <v>13200</v>
      </c>
      <c r="M20" s="23"/>
      <c r="N20" s="90"/>
      <c r="O20" s="90"/>
      <c r="P20" s="90"/>
      <c r="Q20" s="90"/>
      <c r="R20" s="90"/>
      <c r="S20" s="90"/>
      <c r="T20" s="90"/>
      <c r="U20" s="90"/>
      <c r="V20" s="90"/>
      <c r="W20" s="90"/>
    </row>
    <row r="21" ht="20.25" customHeight="1" spans="1:23">
      <c r="A21" s="160" t="s">
        <v>69</v>
      </c>
      <c r="B21" s="159" t="s">
        <v>213</v>
      </c>
      <c r="C21" s="159" t="s">
        <v>127</v>
      </c>
      <c r="D21" s="159" t="s">
        <v>126</v>
      </c>
      <c r="E21" s="159" t="s">
        <v>127</v>
      </c>
      <c r="F21" s="159" t="s">
        <v>214</v>
      </c>
      <c r="G21" s="159" t="s">
        <v>127</v>
      </c>
      <c r="H21" s="90">
        <v>763154</v>
      </c>
      <c r="I21" s="90">
        <v>763154</v>
      </c>
      <c r="J21" s="23"/>
      <c r="K21" s="23"/>
      <c r="L21" s="90">
        <v>763154</v>
      </c>
      <c r="M21" s="23"/>
      <c r="N21" s="90"/>
      <c r="O21" s="90"/>
      <c r="P21" s="90"/>
      <c r="Q21" s="90"/>
      <c r="R21" s="90"/>
      <c r="S21" s="90"/>
      <c r="T21" s="90"/>
      <c r="U21" s="90"/>
      <c r="V21" s="90"/>
      <c r="W21" s="90"/>
    </row>
    <row r="22" ht="20.25" customHeight="1" spans="1:23">
      <c r="A22" s="160" t="s">
        <v>69</v>
      </c>
      <c r="B22" s="159" t="s">
        <v>215</v>
      </c>
      <c r="C22" s="159" t="s">
        <v>216</v>
      </c>
      <c r="D22" s="159" t="s">
        <v>100</v>
      </c>
      <c r="E22" s="159" t="s">
        <v>101</v>
      </c>
      <c r="F22" s="159" t="s">
        <v>217</v>
      </c>
      <c r="G22" s="159" t="s">
        <v>218</v>
      </c>
      <c r="H22" s="90">
        <v>554400</v>
      </c>
      <c r="I22" s="90">
        <v>554400</v>
      </c>
      <c r="J22" s="23"/>
      <c r="K22" s="23"/>
      <c r="L22" s="90">
        <v>554400</v>
      </c>
      <c r="M22" s="23"/>
      <c r="N22" s="90"/>
      <c r="O22" s="90"/>
      <c r="P22" s="90"/>
      <c r="Q22" s="90"/>
      <c r="R22" s="90"/>
      <c r="S22" s="90"/>
      <c r="T22" s="90"/>
      <c r="U22" s="90"/>
      <c r="V22" s="90"/>
      <c r="W22" s="90"/>
    </row>
    <row r="23" ht="20.25" customHeight="1" spans="1:23">
      <c r="A23" s="160" t="s">
        <v>69</v>
      </c>
      <c r="B23" s="159" t="s">
        <v>219</v>
      </c>
      <c r="C23" s="159" t="s">
        <v>220</v>
      </c>
      <c r="D23" s="159" t="s">
        <v>118</v>
      </c>
      <c r="E23" s="159" t="s">
        <v>119</v>
      </c>
      <c r="F23" s="159" t="s">
        <v>221</v>
      </c>
      <c r="G23" s="159" t="s">
        <v>222</v>
      </c>
      <c r="H23" s="90">
        <v>339600</v>
      </c>
      <c r="I23" s="90">
        <v>339600</v>
      </c>
      <c r="J23" s="23"/>
      <c r="K23" s="23"/>
      <c r="L23" s="90">
        <v>339600</v>
      </c>
      <c r="M23" s="23"/>
      <c r="N23" s="90"/>
      <c r="O23" s="90"/>
      <c r="P23" s="90"/>
      <c r="Q23" s="90"/>
      <c r="R23" s="90"/>
      <c r="S23" s="90"/>
      <c r="T23" s="90"/>
      <c r="U23" s="90"/>
      <c r="V23" s="90"/>
      <c r="W23" s="90"/>
    </row>
    <row r="24" ht="20.25" customHeight="1" spans="1:23">
      <c r="A24" s="160" t="s">
        <v>69</v>
      </c>
      <c r="B24" s="159" t="s">
        <v>223</v>
      </c>
      <c r="C24" s="159" t="s">
        <v>224</v>
      </c>
      <c r="D24" s="159" t="s">
        <v>118</v>
      </c>
      <c r="E24" s="159" t="s">
        <v>119</v>
      </c>
      <c r="F24" s="159" t="s">
        <v>225</v>
      </c>
      <c r="G24" s="159" t="s">
        <v>224</v>
      </c>
      <c r="H24" s="90">
        <v>39431.04</v>
      </c>
      <c r="I24" s="90">
        <v>39431.04</v>
      </c>
      <c r="J24" s="23"/>
      <c r="K24" s="23"/>
      <c r="L24" s="90">
        <v>39431.04</v>
      </c>
      <c r="M24" s="23"/>
      <c r="N24" s="90"/>
      <c r="O24" s="90"/>
      <c r="P24" s="90"/>
      <c r="Q24" s="90"/>
      <c r="R24" s="90"/>
      <c r="S24" s="90"/>
      <c r="T24" s="90"/>
      <c r="U24" s="90"/>
      <c r="V24" s="90"/>
      <c r="W24" s="90"/>
    </row>
    <row r="25" ht="20.25" customHeight="1" spans="1:23">
      <c r="A25" s="160" t="s">
        <v>69</v>
      </c>
      <c r="B25" s="159" t="s">
        <v>226</v>
      </c>
      <c r="C25" s="159" t="s">
        <v>227</v>
      </c>
      <c r="D25" s="159" t="s">
        <v>118</v>
      </c>
      <c r="E25" s="159" t="s">
        <v>119</v>
      </c>
      <c r="F25" s="159" t="s">
        <v>228</v>
      </c>
      <c r="G25" s="159" t="s">
        <v>229</v>
      </c>
      <c r="H25" s="90">
        <v>103512</v>
      </c>
      <c r="I25" s="90">
        <v>103512</v>
      </c>
      <c r="J25" s="23"/>
      <c r="K25" s="23"/>
      <c r="L25" s="90">
        <v>103512</v>
      </c>
      <c r="M25" s="23"/>
      <c r="N25" s="90"/>
      <c r="O25" s="90"/>
      <c r="P25" s="90"/>
      <c r="Q25" s="90"/>
      <c r="R25" s="90"/>
      <c r="S25" s="90"/>
      <c r="T25" s="90"/>
      <c r="U25" s="90"/>
      <c r="V25" s="90"/>
      <c r="W25" s="90"/>
    </row>
    <row r="26" ht="20.25" customHeight="1" spans="1:23">
      <c r="A26" s="160" t="s">
        <v>69</v>
      </c>
      <c r="B26" s="159" t="s">
        <v>226</v>
      </c>
      <c r="C26" s="159" t="s">
        <v>227</v>
      </c>
      <c r="D26" s="159" t="s">
        <v>118</v>
      </c>
      <c r="E26" s="159" t="s">
        <v>119</v>
      </c>
      <c r="F26" s="159" t="s">
        <v>230</v>
      </c>
      <c r="G26" s="159" t="s">
        <v>231</v>
      </c>
      <c r="H26" s="90">
        <v>39254</v>
      </c>
      <c r="I26" s="90">
        <v>39254</v>
      </c>
      <c r="J26" s="23"/>
      <c r="K26" s="23"/>
      <c r="L26" s="90">
        <v>39254</v>
      </c>
      <c r="M26" s="23"/>
      <c r="N26" s="90"/>
      <c r="O26" s="90"/>
      <c r="P26" s="90"/>
      <c r="Q26" s="90"/>
      <c r="R26" s="90"/>
      <c r="S26" s="90"/>
      <c r="T26" s="90"/>
      <c r="U26" s="90"/>
      <c r="V26" s="90"/>
      <c r="W26" s="90"/>
    </row>
    <row r="27" ht="20.25" customHeight="1" spans="1:23">
      <c r="A27" s="160" t="s">
        <v>69</v>
      </c>
      <c r="B27" s="159" t="s">
        <v>226</v>
      </c>
      <c r="C27" s="159" t="s">
        <v>227</v>
      </c>
      <c r="D27" s="159" t="s">
        <v>118</v>
      </c>
      <c r="E27" s="159" t="s">
        <v>119</v>
      </c>
      <c r="F27" s="159" t="s">
        <v>232</v>
      </c>
      <c r="G27" s="159" t="s">
        <v>233</v>
      </c>
      <c r="H27" s="90">
        <v>79800</v>
      </c>
      <c r="I27" s="90">
        <v>79800</v>
      </c>
      <c r="J27" s="23"/>
      <c r="K27" s="23"/>
      <c r="L27" s="90">
        <v>79800</v>
      </c>
      <c r="M27" s="23"/>
      <c r="N27" s="90"/>
      <c r="O27" s="90"/>
      <c r="P27" s="90"/>
      <c r="Q27" s="90"/>
      <c r="R27" s="90"/>
      <c r="S27" s="90"/>
      <c r="T27" s="90"/>
      <c r="U27" s="90"/>
      <c r="V27" s="90"/>
      <c r="W27" s="90"/>
    </row>
    <row r="28" ht="20.25" customHeight="1" spans="1:23">
      <c r="A28" s="160" t="s">
        <v>69</v>
      </c>
      <c r="B28" s="159" t="s">
        <v>226</v>
      </c>
      <c r="C28" s="159" t="s">
        <v>227</v>
      </c>
      <c r="D28" s="159" t="s">
        <v>118</v>
      </c>
      <c r="E28" s="159" t="s">
        <v>119</v>
      </c>
      <c r="F28" s="159" t="s">
        <v>234</v>
      </c>
      <c r="G28" s="159" t="s">
        <v>235</v>
      </c>
      <c r="H28" s="90">
        <v>60800</v>
      </c>
      <c r="I28" s="90">
        <v>60800</v>
      </c>
      <c r="J28" s="23"/>
      <c r="K28" s="23"/>
      <c r="L28" s="90">
        <v>60800</v>
      </c>
      <c r="M28" s="23"/>
      <c r="N28" s="90"/>
      <c r="O28" s="90"/>
      <c r="P28" s="90"/>
      <c r="Q28" s="90"/>
      <c r="R28" s="90"/>
      <c r="S28" s="90"/>
      <c r="T28" s="90"/>
      <c r="U28" s="90"/>
      <c r="V28" s="90"/>
      <c r="W28" s="90"/>
    </row>
    <row r="29" ht="20.25" customHeight="1" spans="1:23">
      <c r="A29" s="160" t="s">
        <v>69</v>
      </c>
      <c r="B29" s="159" t="s">
        <v>226</v>
      </c>
      <c r="C29" s="159" t="s">
        <v>227</v>
      </c>
      <c r="D29" s="159" t="s">
        <v>118</v>
      </c>
      <c r="E29" s="159" t="s">
        <v>119</v>
      </c>
      <c r="F29" s="159" t="s">
        <v>236</v>
      </c>
      <c r="G29" s="159" t="s">
        <v>237</v>
      </c>
      <c r="H29" s="90">
        <v>15200</v>
      </c>
      <c r="I29" s="90">
        <v>15200</v>
      </c>
      <c r="J29" s="23"/>
      <c r="K29" s="23"/>
      <c r="L29" s="90">
        <v>15200</v>
      </c>
      <c r="M29" s="23"/>
      <c r="N29" s="90"/>
      <c r="O29" s="90"/>
      <c r="P29" s="90"/>
      <c r="Q29" s="90"/>
      <c r="R29" s="90"/>
      <c r="S29" s="90"/>
      <c r="T29" s="90"/>
      <c r="U29" s="90"/>
      <c r="V29" s="90"/>
      <c r="W29" s="90"/>
    </row>
    <row r="30" ht="20.25" customHeight="1" spans="1:23">
      <c r="A30" s="160" t="s">
        <v>69</v>
      </c>
      <c r="B30" s="159" t="s">
        <v>226</v>
      </c>
      <c r="C30" s="159" t="s">
        <v>227</v>
      </c>
      <c r="D30" s="159" t="s">
        <v>118</v>
      </c>
      <c r="E30" s="159" t="s">
        <v>119</v>
      </c>
      <c r="F30" s="159" t="s">
        <v>221</v>
      </c>
      <c r="G30" s="159" t="s">
        <v>222</v>
      </c>
      <c r="H30" s="90">
        <v>33960</v>
      </c>
      <c r="I30" s="90">
        <v>33960</v>
      </c>
      <c r="J30" s="23"/>
      <c r="K30" s="23"/>
      <c r="L30" s="90">
        <v>33960</v>
      </c>
      <c r="M30" s="23"/>
      <c r="N30" s="90"/>
      <c r="O30" s="90"/>
      <c r="P30" s="90"/>
      <c r="Q30" s="90"/>
      <c r="R30" s="90"/>
      <c r="S30" s="90"/>
      <c r="T30" s="90"/>
      <c r="U30" s="90"/>
      <c r="V30" s="90"/>
      <c r="W30" s="90"/>
    </row>
    <row r="31" ht="20.25" customHeight="1" spans="1:23">
      <c r="A31" s="160" t="s">
        <v>69</v>
      </c>
      <c r="B31" s="159" t="s">
        <v>226</v>
      </c>
      <c r="C31" s="159" t="s">
        <v>227</v>
      </c>
      <c r="D31" s="159" t="s">
        <v>118</v>
      </c>
      <c r="E31" s="159" t="s">
        <v>119</v>
      </c>
      <c r="F31" s="159" t="s">
        <v>238</v>
      </c>
      <c r="G31" s="159" t="s">
        <v>239</v>
      </c>
      <c r="H31" s="90">
        <v>13200</v>
      </c>
      <c r="I31" s="90">
        <v>13200</v>
      </c>
      <c r="J31" s="23"/>
      <c r="K31" s="23"/>
      <c r="L31" s="90">
        <v>13200</v>
      </c>
      <c r="M31" s="23"/>
      <c r="N31" s="90"/>
      <c r="O31" s="90"/>
      <c r="P31" s="90"/>
      <c r="Q31" s="90"/>
      <c r="R31" s="90"/>
      <c r="S31" s="90"/>
      <c r="T31" s="90"/>
      <c r="U31" s="90"/>
      <c r="V31" s="90"/>
      <c r="W31" s="90"/>
    </row>
    <row r="32" ht="20.25" customHeight="1" spans="1:23">
      <c r="A32" s="160" t="s">
        <v>69</v>
      </c>
      <c r="B32" s="159" t="s">
        <v>226</v>
      </c>
      <c r="C32" s="159" t="s">
        <v>227</v>
      </c>
      <c r="D32" s="159" t="s">
        <v>118</v>
      </c>
      <c r="E32" s="159" t="s">
        <v>119</v>
      </c>
      <c r="F32" s="159" t="s">
        <v>238</v>
      </c>
      <c r="G32" s="159" t="s">
        <v>239</v>
      </c>
      <c r="H32" s="90">
        <v>114000</v>
      </c>
      <c r="I32" s="90">
        <v>114000</v>
      </c>
      <c r="J32" s="23"/>
      <c r="K32" s="23"/>
      <c r="L32" s="90">
        <v>114000</v>
      </c>
      <c r="M32" s="23"/>
      <c r="N32" s="90"/>
      <c r="O32" s="90"/>
      <c r="P32" s="90"/>
      <c r="Q32" s="90"/>
      <c r="R32" s="90"/>
      <c r="S32" s="90"/>
      <c r="T32" s="90"/>
      <c r="U32" s="90"/>
      <c r="V32" s="90"/>
      <c r="W32" s="90"/>
    </row>
    <row r="33" ht="20.25" customHeight="1" spans="1:23">
      <c r="A33" s="160" t="s">
        <v>69</v>
      </c>
      <c r="B33" s="159" t="s">
        <v>240</v>
      </c>
      <c r="C33" s="159" t="s">
        <v>171</v>
      </c>
      <c r="D33" s="159" t="s">
        <v>118</v>
      </c>
      <c r="E33" s="159" t="s">
        <v>119</v>
      </c>
      <c r="F33" s="159" t="s">
        <v>241</v>
      </c>
      <c r="G33" s="159" t="s">
        <v>171</v>
      </c>
      <c r="H33" s="90">
        <v>4750</v>
      </c>
      <c r="I33" s="90">
        <v>4750</v>
      </c>
      <c r="J33" s="23"/>
      <c r="K33" s="23"/>
      <c r="L33" s="90">
        <v>4750</v>
      </c>
      <c r="M33" s="23"/>
      <c r="N33" s="90"/>
      <c r="O33" s="90"/>
      <c r="P33" s="90"/>
      <c r="Q33" s="90"/>
      <c r="R33" s="90"/>
      <c r="S33" s="90"/>
      <c r="T33" s="90"/>
      <c r="U33" s="90"/>
      <c r="V33" s="90"/>
      <c r="W33" s="90"/>
    </row>
    <row r="34" ht="20.25" customHeight="1" spans="1:23">
      <c r="A34" s="160" t="s">
        <v>69</v>
      </c>
      <c r="B34" s="159" t="s">
        <v>242</v>
      </c>
      <c r="C34" s="159" t="s">
        <v>243</v>
      </c>
      <c r="D34" s="159" t="s">
        <v>118</v>
      </c>
      <c r="E34" s="159" t="s">
        <v>119</v>
      </c>
      <c r="F34" s="159" t="s">
        <v>244</v>
      </c>
      <c r="G34" s="159" t="s">
        <v>245</v>
      </c>
      <c r="H34" s="90">
        <v>24000</v>
      </c>
      <c r="I34" s="90">
        <v>24000</v>
      </c>
      <c r="J34" s="23"/>
      <c r="K34" s="23"/>
      <c r="L34" s="90">
        <v>24000</v>
      </c>
      <c r="M34" s="23"/>
      <c r="N34" s="90"/>
      <c r="O34" s="90"/>
      <c r="P34" s="90"/>
      <c r="Q34" s="90"/>
      <c r="R34" s="90"/>
      <c r="S34" s="90"/>
      <c r="T34" s="90"/>
      <c r="U34" s="90"/>
      <c r="V34" s="90"/>
      <c r="W34" s="90"/>
    </row>
    <row r="35" ht="20.25" customHeight="1" spans="1:23">
      <c r="A35" s="160" t="s">
        <v>69</v>
      </c>
      <c r="B35" s="159" t="s">
        <v>242</v>
      </c>
      <c r="C35" s="159" t="s">
        <v>243</v>
      </c>
      <c r="D35" s="159" t="s">
        <v>118</v>
      </c>
      <c r="E35" s="159" t="s">
        <v>119</v>
      </c>
      <c r="F35" s="159" t="s">
        <v>244</v>
      </c>
      <c r="G35" s="159" t="s">
        <v>245</v>
      </c>
      <c r="H35" s="90">
        <v>116400</v>
      </c>
      <c r="I35" s="90">
        <v>116400</v>
      </c>
      <c r="J35" s="23"/>
      <c r="K35" s="23"/>
      <c r="L35" s="90">
        <v>116400</v>
      </c>
      <c r="M35" s="23"/>
      <c r="N35" s="90"/>
      <c r="O35" s="90"/>
      <c r="P35" s="90"/>
      <c r="Q35" s="90"/>
      <c r="R35" s="90"/>
      <c r="S35" s="90"/>
      <c r="T35" s="90"/>
      <c r="U35" s="90"/>
      <c r="V35" s="90"/>
      <c r="W35" s="90"/>
    </row>
    <row r="36" ht="20.25" customHeight="1" spans="1:23">
      <c r="A36" s="160" t="s">
        <v>69</v>
      </c>
      <c r="B36" s="159" t="s">
        <v>246</v>
      </c>
      <c r="C36" s="159" t="s">
        <v>247</v>
      </c>
      <c r="D36" s="159" t="s">
        <v>118</v>
      </c>
      <c r="E36" s="159" t="s">
        <v>119</v>
      </c>
      <c r="F36" s="159" t="s">
        <v>199</v>
      </c>
      <c r="G36" s="159" t="s">
        <v>200</v>
      </c>
      <c r="H36" s="90">
        <v>760000</v>
      </c>
      <c r="I36" s="90">
        <v>760000</v>
      </c>
      <c r="J36" s="23"/>
      <c r="K36" s="23"/>
      <c r="L36" s="90">
        <v>760000</v>
      </c>
      <c r="M36" s="23"/>
      <c r="N36" s="90"/>
      <c r="O36" s="90"/>
      <c r="P36" s="90"/>
      <c r="Q36" s="90"/>
      <c r="R36" s="90"/>
      <c r="S36" s="90"/>
      <c r="T36" s="90"/>
      <c r="U36" s="90"/>
      <c r="V36" s="90"/>
      <c r="W36" s="90"/>
    </row>
    <row r="37" ht="20.25" customHeight="1" spans="1:23">
      <c r="A37" s="160" t="s">
        <v>69</v>
      </c>
      <c r="B37" s="159" t="s">
        <v>246</v>
      </c>
      <c r="C37" s="159" t="s">
        <v>247</v>
      </c>
      <c r="D37" s="159" t="s">
        <v>118</v>
      </c>
      <c r="E37" s="159" t="s">
        <v>119</v>
      </c>
      <c r="F37" s="159" t="s">
        <v>199</v>
      </c>
      <c r="G37" s="159" t="s">
        <v>200</v>
      </c>
      <c r="H37" s="90">
        <v>939840</v>
      </c>
      <c r="I37" s="90">
        <v>939840</v>
      </c>
      <c r="J37" s="23"/>
      <c r="K37" s="23"/>
      <c r="L37" s="90">
        <v>939840</v>
      </c>
      <c r="M37" s="23"/>
      <c r="N37" s="90"/>
      <c r="O37" s="90"/>
      <c r="P37" s="90"/>
      <c r="Q37" s="90"/>
      <c r="R37" s="90"/>
      <c r="S37" s="90"/>
      <c r="T37" s="90"/>
      <c r="U37" s="90"/>
      <c r="V37" s="90"/>
      <c r="W37" s="90"/>
    </row>
    <row r="38" ht="17.25" customHeight="1" spans="1:23">
      <c r="A38" s="148" t="s">
        <v>166</v>
      </c>
      <c r="B38" s="161"/>
      <c r="C38" s="161"/>
      <c r="D38" s="161"/>
      <c r="E38" s="161"/>
      <c r="F38" s="161"/>
      <c r="G38" s="162"/>
      <c r="H38" s="90">
        <v>10323417.04</v>
      </c>
      <c r="I38" s="90">
        <v>10323417.04</v>
      </c>
      <c r="J38" s="90"/>
      <c r="K38" s="90"/>
      <c r="L38" s="90">
        <v>10323417.04</v>
      </c>
      <c r="M38" s="90"/>
      <c r="N38" s="90"/>
      <c r="O38" s="90"/>
      <c r="P38" s="90"/>
      <c r="Q38" s="90"/>
      <c r="R38" s="90"/>
      <c r="S38" s="90"/>
      <c r="T38" s="90"/>
      <c r="U38" s="90"/>
      <c r="V38" s="90"/>
      <c r="W38" s="90"/>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6875" right="0.36875" top="0.559027777777778" bottom="0.559027777777778" header="0.479166666666667" footer="0.479166666666667"/>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A1" sqref="A1"/>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454545454545" customWidth="1"/>
    <col min="17" max="21" width="19.8545454545455" customWidth="1"/>
    <col min="22" max="22" width="20" customWidth="1"/>
    <col min="23" max="23" width="19.8545454545455" customWidth="1"/>
  </cols>
  <sheetData>
    <row r="1" ht="13.5" customHeight="1" spans="1:23">
      <c r="B1" s="142"/>
      <c r="E1" s="1"/>
      <c r="F1" s="1"/>
      <c r="G1" s="1"/>
      <c r="H1" s="1"/>
      <c r="U1" s="142"/>
      <c r="W1" s="143" t="s">
        <v>248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"单位名称："&amp;"昆明市计划供水节约用水办公室"</f>
        <v>单位名称：昆明市计划供水节约用水办公室</v>
      </c>
      <c r="B3" s="5"/>
      <c r="C3" s="5"/>
      <c r="D3" s="5"/>
      <c r="E3" s="5"/>
      <c r="F3" s="5"/>
      <c r="G3" s="5"/>
      <c r="H3" s="5"/>
      <c r="I3" s="6"/>
      <c r="J3" s="6"/>
      <c r="K3" s="6"/>
      <c r="L3" s="6"/>
      <c r="M3" s="6"/>
      <c r="N3" s="6"/>
      <c r="O3" s="6"/>
      <c r="P3" s="6"/>
      <c r="Q3" s="6"/>
      <c r="U3" s="142"/>
      <c r="W3" s="115" t="s">
        <v>1</v>
      </c>
    </row>
    <row r="4" ht="21.75" customHeight="1" spans="1:23">
      <c r="A4" s="8" t="s">
        <v>249</v>
      </c>
      <c r="B4" s="9" t="s">
        <v>176</v>
      </c>
      <c r="C4" s="8" t="s">
        <v>177</v>
      </c>
      <c r="D4" s="8" t="s">
        <v>250</v>
      </c>
      <c r="E4" s="9" t="s">
        <v>178</v>
      </c>
      <c r="F4" s="9" t="s">
        <v>179</v>
      </c>
      <c r="G4" s="9" t="s">
        <v>180</v>
      </c>
      <c r="H4" s="9" t="s">
        <v>181</v>
      </c>
      <c r="I4" s="27" t="s">
        <v>54</v>
      </c>
      <c r="J4" s="10" t="s">
        <v>251</v>
      </c>
      <c r="K4" s="11"/>
      <c r="L4" s="11"/>
      <c r="M4" s="12"/>
      <c r="N4" s="10" t="s">
        <v>184</v>
      </c>
      <c r="O4" s="11"/>
      <c r="P4" s="12"/>
      <c r="Q4" s="9" t="s">
        <v>60</v>
      </c>
      <c r="R4" s="10" t="s">
        <v>61</v>
      </c>
      <c r="S4" s="11"/>
      <c r="T4" s="11"/>
      <c r="U4" s="11"/>
      <c r="V4" s="11"/>
      <c r="W4" s="12"/>
    </row>
    <row r="5" ht="21.75" customHeight="1" spans="1:23">
      <c r="A5" s="13"/>
      <c r="B5" s="28"/>
      <c r="C5" s="13"/>
      <c r="D5" s="13"/>
      <c r="E5" s="14"/>
      <c r="F5" s="14"/>
      <c r="G5" s="14"/>
      <c r="H5" s="14"/>
      <c r="I5" s="28"/>
      <c r="J5" s="144" t="s">
        <v>57</v>
      </c>
      <c r="K5" s="145"/>
      <c r="L5" s="9" t="s">
        <v>58</v>
      </c>
      <c r="M5" s="9" t="s">
        <v>59</v>
      </c>
      <c r="N5" s="9" t="s">
        <v>57</v>
      </c>
      <c r="O5" s="9" t="s">
        <v>58</v>
      </c>
      <c r="P5" s="9" t="s">
        <v>59</v>
      </c>
      <c r="Q5" s="14"/>
      <c r="R5" s="9" t="s">
        <v>56</v>
      </c>
      <c r="S5" s="9" t="s">
        <v>63</v>
      </c>
      <c r="T5" s="9" t="s">
        <v>190</v>
      </c>
      <c r="U5" s="9" t="s">
        <v>65</v>
      </c>
      <c r="V5" s="9" t="s">
        <v>66</v>
      </c>
      <c r="W5" s="9" t="s">
        <v>67</v>
      </c>
    </row>
    <row r="6" ht="21" customHeight="1" spans="1:23">
      <c r="A6" s="28"/>
      <c r="B6" s="28"/>
      <c r="C6" s="28"/>
      <c r="D6" s="28"/>
      <c r="E6" s="28"/>
      <c r="F6" s="28"/>
      <c r="G6" s="28"/>
      <c r="H6" s="28"/>
      <c r="I6" s="28"/>
      <c r="J6" s="146" t="s">
        <v>56</v>
      </c>
      <c r="K6" s="147"/>
      <c r="L6" s="28"/>
      <c r="M6" s="28"/>
      <c r="N6" s="28"/>
      <c r="O6" s="28"/>
      <c r="P6" s="28"/>
      <c r="Q6" s="28"/>
      <c r="R6" s="28"/>
      <c r="S6" s="28"/>
      <c r="T6" s="28"/>
      <c r="U6" s="28"/>
      <c r="V6" s="28"/>
      <c r="W6" s="28"/>
    </row>
    <row r="7" ht="39.75" customHeight="1" spans="1:23">
      <c r="A7" s="16"/>
      <c r="B7" s="18"/>
      <c r="C7" s="16"/>
      <c r="D7" s="16"/>
      <c r="E7" s="17"/>
      <c r="F7" s="17"/>
      <c r="G7" s="17"/>
      <c r="H7" s="17"/>
      <c r="I7" s="18"/>
      <c r="J7" s="73" t="s">
        <v>56</v>
      </c>
      <c r="K7" s="73" t="s">
        <v>252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5" t="s">
        <v>253</v>
      </c>
      <c r="B9" s="75" t="s">
        <v>254</v>
      </c>
      <c r="C9" s="75" t="s">
        <v>255</v>
      </c>
      <c r="D9" s="75" t="s">
        <v>69</v>
      </c>
      <c r="E9" s="75" t="s">
        <v>120</v>
      </c>
      <c r="F9" s="75" t="s">
        <v>121</v>
      </c>
      <c r="G9" s="75" t="s">
        <v>256</v>
      </c>
      <c r="H9" s="75" t="s">
        <v>257</v>
      </c>
      <c r="I9" s="90">
        <v>7000000</v>
      </c>
      <c r="J9" s="90">
        <v>7000000</v>
      </c>
      <c r="K9" s="90">
        <v>7000000</v>
      </c>
      <c r="L9" s="90"/>
      <c r="M9" s="90"/>
      <c r="N9" s="90"/>
      <c r="O9" s="90"/>
      <c r="P9" s="90"/>
      <c r="Q9" s="90"/>
      <c r="R9" s="90"/>
      <c r="S9" s="90"/>
      <c r="T9" s="90"/>
      <c r="U9" s="90"/>
      <c r="V9" s="90"/>
      <c r="W9" s="90"/>
    </row>
    <row r="10" ht="21.75" customHeight="1" spans="1:23">
      <c r="A10" s="75" t="s">
        <v>253</v>
      </c>
      <c r="B10" s="75" t="s">
        <v>258</v>
      </c>
      <c r="C10" s="75" t="s">
        <v>259</v>
      </c>
      <c r="D10" s="75" t="s">
        <v>69</v>
      </c>
      <c r="E10" s="75" t="s">
        <v>120</v>
      </c>
      <c r="F10" s="75" t="s">
        <v>121</v>
      </c>
      <c r="G10" s="75" t="s">
        <v>228</v>
      </c>
      <c r="H10" s="75" t="s">
        <v>229</v>
      </c>
      <c r="I10" s="90">
        <v>69000</v>
      </c>
      <c r="J10" s="90">
        <v>69000</v>
      </c>
      <c r="K10" s="90">
        <v>69000</v>
      </c>
      <c r="L10" s="90"/>
      <c r="M10" s="90"/>
      <c r="N10" s="90"/>
      <c r="O10" s="90"/>
      <c r="P10" s="90"/>
      <c r="Q10" s="90"/>
      <c r="R10" s="90"/>
      <c r="S10" s="90"/>
      <c r="T10" s="90"/>
      <c r="U10" s="90"/>
      <c r="V10" s="90"/>
      <c r="W10" s="90"/>
    </row>
    <row r="11" ht="21.75" customHeight="1" spans="1:23">
      <c r="A11" s="75" t="s">
        <v>253</v>
      </c>
      <c r="B11" s="75" t="s">
        <v>258</v>
      </c>
      <c r="C11" s="75" t="s">
        <v>259</v>
      </c>
      <c r="D11" s="75" t="s">
        <v>69</v>
      </c>
      <c r="E11" s="75" t="s">
        <v>120</v>
      </c>
      <c r="F11" s="75" t="s">
        <v>121</v>
      </c>
      <c r="G11" s="75" t="s">
        <v>230</v>
      </c>
      <c r="H11" s="75" t="s">
        <v>231</v>
      </c>
      <c r="I11" s="90">
        <v>30000</v>
      </c>
      <c r="J11" s="90">
        <v>30000</v>
      </c>
      <c r="K11" s="90">
        <v>30000</v>
      </c>
      <c r="L11" s="90"/>
      <c r="M11" s="90"/>
      <c r="N11" s="90"/>
      <c r="O11" s="90"/>
      <c r="P11" s="90"/>
      <c r="Q11" s="90"/>
      <c r="R11" s="90"/>
      <c r="S11" s="90"/>
      <c r="T11" s="90"/>
      <c r="U11" s="90"/>
      <c r="V11" s="90"/>
      <c r="W11" s="90"/>
    </row>
    <row r="12" ht="21.75" customHeight="1" spans="1:23">
      <c r="A12" s="75" t="s">
        <v>253</v>
      </c>
      <c r="B12" s="75" t="s">
        <v>258</v>
      </c>
      <c r="C12" s="75" t="s">
        <v>259</v>
      </c>
      <c r="D12" s="75" t="s">
        <v>69</v>
      </c>
      <c r="E12" s="75" t="s">
        <v>120</v>
      </c>
      <c r="F12" s="75" t="s">
        <v>121</v>
      </c>
      <c r="G12" s="75" t="s">
        <v>234</v>
      </c>
      <c r="H12" s="75" t="s">
        <v>235</v>
      </c>
      <c r="I12" s="90">
        <v>45000</v>
      </c>
      <c r="J12" s="90">
        <v>45000</v>
      </c>
      <c r="K12" s="90">
        <v>45000</v>
      </c>
      <c r="L12" s="90"/>
      <c r="M12" s="90"/>
      <c r="N12" s="90"/>
      <c r="O12" s="90"/>
      <c r="P12" s="90"/>
      <c r="Q12" s="90"/>
      <c r="R12" s="90"/>
      <c r="S12" s="90"/>
      <c r="T12" s="90"/>
      <c r="U12" s="90"/>
      <c r="V12" s="90"/>
      <c r="W12" s="90"/>
    </row>
    <row r="13" ht="21.75" customHeight="1" spans="1:23">
      <c r="A13" s="75" t="s">
        <v>253</v>
      </c>
      <c r="B13" s="75" t="s">
        <v>258</v>
      </c>
      <c r="C13" s="75" t="s">
        <v>259</v>
      </c>
      <c r="D13" s="75" t="s">
        <v>69</v>
      </c>
      <c r="E13" s="75" t="s">
        <v>120</v>
      </c>
      <c r="F13" s="75" t="s">
        <v>121</v>
      </c>
      <c r="G13" s="75" t="s">
        <v>256</v>
      </c>
      <c r="H13" s="75" t="s">
        <v>257</v>
      </c>
      <c r="I13" s="90">
        <v>2503000</v>
      </c>
      <c r="J13" s="90">
        <v>2503000</v>
      </c>
      <c r="K13" s="90">
        <v>2503000</v>
      </c>
      <c r="L13" s="90"/>
      <c r="M13" s="90"/>
      <c r="N13" s="90"/>
      <c r="O13" s="90"/>
      <c r="P13" s="90"/>
      <c r="Q13" s="90"/>
      <c r="R13" s="90"/>
      <c r="S13" s="90"/>
      <c r="T13" s="90"/>
      <c r="U13" s="90"/>
      <c r="V13" s="90"/>
      <c r="W13" s="90"/>
    </row>
    <row r="14" ht="21.75" customHeight="1" spans="1:23">
      <c r="A14" s="75" t="s">
        <v>253</v>
      </c>
      <c r="B14" s="75" t="s">
        <v>258</v>
      </c>
      <c r="C14" s="75" t="s">
        <v>259</v>
      </c>
      <c r="D14" s="75" t="s">
        <v>69</v>
      </c>
      <c r="E14" s="75" t="s">
        <v>120</v>
      </c>
      <c r="F14" s="75" t="s">
        <v>121</v>
      </c>
      <c r="G14" s="75" t="s">
        <v>260</v>
      </c>
      <c r="H14" s="75" t="s">
        <v>261</v>
      </c>
      <c r="I14" s="90">
        <v>805000</v>
      </c>
      <c r="J14" s="90">
        <v>805000</v>
      </c>
      <c r="K14" s="90">
        <v>805000</v>
      </c>
      <c r="L14" s="90"/>
      <c r="M14" s="90"/>
      <c r="N14" s="90"/>
      <c r="O14" s="90"/>
      <c r="P14" s="90"/>
      <c r="Q14" s="90"/>
      <c r="R14" s="90"/>
      <c r="S14" s="90"/>
      <c r="T14" s="90"/>
      <c r="U14" s="90"/>
      <c r="V14" s="90"/>
      <c r="W14" s="90"/>
    </row>
    <row r="15" ht="21.75" customHeight="1" spans="1:23">
      <c r="A15" s="75" t="s">
        <v>253</v>
      </c>
      <c r="B15" s="75" t="s">
        <v>262</v>
      </c>
      <c r="C15" s="75" t="s">
        <v>263</v>
      </c>
      <c r="D15" s="75" t="s">
        <v>69</v>
      </c>
      <c r="E15" s="75" t="s">
        <v>120</v>
      </c>
      <c r="F15" s="75" t="s">
        <v>121</v>
      </c>
      <c r="G15" s="75" t="s">
        <v>234</v>
      </c>
      <c r="H15" s="75" t="s">
        <v>235</v>
      </c>
      <c r="I15" s="90">
        <v>50000</v>
      </c>
      <c r="J15" s="90">
        <v>50000</v>
      </c>
      <c r="K15" s="90">
        <v>50000</v>
      </c>
      <c r="L15" s="90"/>
      <c r="M15" s="90"/>
      <c r="N15" s="90"/>
      <c r="O15" s="90"/>
      <c r="P15" s="90"/>
      <c r="Q15" s="90"/>
      <c r="R15" s="90"/>
      <c r="S15" s="90"/>
      <c r="T15" s="90"/>
      <c r="U15" s="90"/>
      <c r="V15" s="90"/>
      <c r="W15" s="90"/>
    </row>
    <row r="16" ht="21.75" customHeight="1" spans="1:23">
      <c r="A16" s="75" t="s">
        <v>253</v>
      </c>
      <c r="B16" s="75" t="s">
        <v>262</v>
      </c>
      <c r="C16" s="75" t="s">
        <v>263</v>
      </c>
      <c r="D16" s="75" t="s">
        <v>69</v>
      </c>
      <c r="E16" s="75" t="s">
        <v>120</v>
      </c>
      <c r="F16" s="75" t="s">
        <v>121</v>
      </c>
      <c r="G16" s="75" t="s">
        <v>256</v>
      </c>
      <c r="H16" s="75" t="s">
        <v>257</v>
      </c>
      <c r="I16" s="90">
        <v>708000</v>
      </c>
      <c r="J16" s="90">
        <v>708000</v>
      </c>
      <c r="K16" s="90">
        <v>708000</v>
      </c>
      <c r="L16" s="90"/>
      <c r="M16" s="90"/>
      <c r="N16" s="90"/>
      <c r="O16" s="90"/>
      <c r="P16" s="90"/>
      <c r="Q16" s="90"/>
      <c r="R16" s="90"/>
      <c r="S16" s="90"/>
      <c r="T16" s="90"/>
      <c r="U16" s="90"/>
      <c r="V16" s="90"/>
      <c r="W16" s="90"/>
    </row>
    <row r="17" ht="18.75" customHeight="1" spans="1:23">
      <c r="A17" s="148" t="s">
        <v>166</v>
      </c>
      <c r="B17" s="149"/>
      <c r="C17" s="149"/>
      <c r="D17" s="149"/>
      <c r="E17" s="149"/>
      <c r="F17" s="149"/>
      <c r="G17" s="149"/>
      <c r="H17" s="150"/>
      <c r="I17" s="90">
        <v>11210000</v>
      </c>
      <c r="J17" s="90">
        <v>11210000</v>
      </c>
      <c r="K17" s="90">
        <v>11210000</v>
      </c>
      <c r="L17" s="90"/>
      <c r="M17" s="90"/>
      <c r="N17" s="90"/>
      <c r="O17" s="90"/>
      <c r="P17" s="90"/>
      <c r="Q17" s="90"/>
      <c r="R17" s="90"/>
      <c r="S17" s="90"/>
      <c r="T17" s="90"/>
      <c r="U17" s="90"/>
      <c r="V17" s="90"/>
      <c r="W17" s="90"/>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875" right="0.36875" top="0.559027777777778" bottom="0.559027777777778" header="0.479166666666667" footer="0.479166666666667"/>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
  <sheetViews>
    <sheetView showZeros="0" topLeftCell="A3" workbookViewId="0">
      <selection activeCell="A1" sqref="A1"/>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8" customHeight="1" spans="1:10">
      <c r="J1" s="2" t="s">
        <v>264</v>
      </c>
    </row>
    <row r="2" ht="39.75" customHeight="1" spans="1:10">
      <c r="A2" s="71" t="str">
        <f>"2026"&amp;"年部门项目支出绩效目标表"</f>
        <v>2026年部门项目支出绩效目标表</v>
      </c>
      <c r="B2" s="3"/>
      <c r="C2" s="3"/>
      <c r="D2" s="3"/>
      <c r="E2" s="3"/>
      <c r="F2" s="72"/>
      <c r="G2" s="3"/>
      <c r="H2" s="72"/>
      <c r="I2" s="72"/>
      <c r="J2" s="3"/>
    </row>
    <row r="3" ht="17.25" customHeight="1" spans="1:10">
      <c r="A3" s="4" t="str">
        <f>"单位名称："&amp;"昆明市计划供水节约用水办公室"</f>
        <v>单位名称：昆明市计划供水节约用水办公室</v>
      </c>
    </row>
    <row r="4" ht="44.25" customHeight="1" spans="1:10">
      <c r="A4" s="73" t="s">
        <v>265</v>
      </c>
      <c r="B4" s="73" t="s">
        <v>266</v>
      </c>
      <c r="C4" s="73" t="s">
        <v>267</v>
      </c>
      <c r="D4" s="73" t="s">
        <v>268</v>
      </c>
      <c r="E4" s="73" t="s">
        <v>269</v>
      </c>
      <c r="F4" s="74" t="s">
        <v>270</v>
      </c>
      <c r="G4" s="73" t="s">
        <v>271</v>
      </c>
      <c r="H4" s="74" t="s">
        <v>272</v>
      </c>
      <c r="I4" s="74" t="s">
        <v>273</v>
      </c>
      <c r="J4" s="73" t="s">
        <v>274</v>
      </c>
    </row>
    <row r="5" ht="18.75" customHeight="1" spans="1:10">
      <c r="A5" s="140">
        <v>1</v>
      </c>
      <c r="B5" s="140">
        <v>2</v>
      </c>
      <c r="C5" s="140">
        <v>3</v>
      </c>
      <c r="D5" s="140">
        <v>4</v>
      </c>
      <c r="E5" s="140">
        <v>5</v>
      </c>
      <c r="F5" s="29">
        <v>6</v>
      </c>
      <c r="G5" s="140">
        <v>7</v>
      </c>
      <c r="H5" s="29">
        <v>8</v>
      </c>
      <c r="I5" s="29">
        <v>9</v>
      </c>
      <c r="J5" s="140">
        <v>10</v>
      </c>
    </row>
    <row r="6" ht="42" customHeight="1" spans="1:10">
      <c r="A6" s="30" t="s">
        <v>69</v>
      </c>
      <c r="B6" s="75"/>
      <c r="C6" s="75"/>
      <c r="D6" s="75"/>
      <c r="E6" s="55"/>
      <c r="F6" s="76"/>
      <c r="G6" s="55"/>
      <c r="H6" s="76"/>
      <c r="I6" s="76"/>
      <c r="J6" s="55"/>
    </row>
    <row r="7" ht="42" customHeight="1" spans="1:10">
      <c r="A7" s="141" t="s">
        <v>259</v>
      </c>
      <c r="B7" s="20" t="s">
        <v>275</v>
      </c>
      <c r="C7" s="20" t="s">
        <v>276</v>
      </c>
      <c r="D7" s="20" t="s">
        <v>277</v>
      </c>
      <c r="E7" s="30" t="s">
        <v>278</v>
      </c>
      <c r="F7" s="20" t="s">
        <v>279</v>
      </c>
      <c r="G7" s="30" t="s">
        <v>280</v>
      </c>
      <c r="H7" s="20" t="s">
        <v>281</v>
      </c>
      <c r="I7" s="20" t="s">
        <v>282</v>
      </c>
      <c r="J7" s="30" t="s">
        <v>283</v>
      </c>
    </row>
    <row r="8" ht="42" customHeight="1" spans="1:10">
      <c r="A8" s="141" t="s">
        <v>259</v>
      </c>
      <c r="B8" s="20" t="s">
        <v>275</v>
      </c>
      <c r="C8" s="20" t="s">
        <v>276</v>
      </c>
      <c r="D8" s="20" t="s">
        <v>277</v>
      </c>
      <c r="E8" s="30" t="s">
        <v>284</v>
      </c>
      <c r="F8" s="20" t="s">
        <v>285</v>
      </c>
      <c r="G8" s="30" t="s">
        <v>82</v>
      </c>
      <c r="H8" s="20" t="s">
        <v>286</v>
      </c>
      <c r="I8" s="20" t="s">
        <v>282</v>
      </c>
      <c r="J8" s="30" t="s">
        <v>287</v>
      </c>
    </row>
    <row r="9" ht="42" customHeight="1" spans="1:10">
      <c r="A9" s="141" t="s">
        <v>259</v>
      </c>
      <c r="B9" s="20" t="s">
        <v>275</v>
      </c>
      <c r="C9" s="20" t="s">
        <v>276</v>
      </c>
      <c r="D9" s="20" t="s">
        <v>277</v>
      </c>
      <c r="E9" s="30" t="s">
        <v>288</v>
      </c>
      <c r="F9" s="20" t="s">
        <v>279</v>
      </c>
      <c r="G9" s="30" t="s">
        <v>92</v>
      </c>
      <c r="H9" s="20" t="s">
        <v>289</v>
      </c>
      <c r="I9" s="20" t="s">
        <v>282</v>
      </c>
      <c r="J9" s="30" t="s">
        <v>290</v>
      </c>
    </row>
    <row r="10" ht="42" customHeight="1" spans="1:10">
      <c r="A10" s="141" t="s">
        <v>259</v>
      </c>
      <c r="B10" s="20" t="s">
        <v>275</v>
      </c>
      <c r="C10" s="20" t="s">
        <v>276</v>
      </c>
      <c r="D10" s="20" t="s">
        <v>277</v>
      </c>
      <c r="E10" s="30" t="s">
        <v>291</v>
      </c>
      <c r="F10" s="20" t="s">
        <v>279</v>
      </c>
      <c r="G10" s="30" t="s">
        <v>82</v>
      </c>
      <c r="H10" s="20" t="s">
        <v>286</v>
      </c>
      <c r="I10" s="20" t="s">
        <v>282</v>
      </c>
      <c r="J10" s="30" t="s">
        <v>292</v>
      </c>
    </row>
    <row r="11" ht="42" customHeight="1" spans="1:10">
      <c r="A11" s="141" t="s">
        <v>259</v>
      </c>
      <c r="B11" s="20" t="s">
        <v>275</v>
      </c>
      <c r="C11" s="20" t="s">
        <v>276</v>
      </c>
      <c r="D11" s="20" t="s">
        <v>277</v>
      </c>
      <c r="E11" s="30" t="s">
        <v>293</v>
      </c>
      <c r="F11" s="20" t="s">
        <v>285</v>
      </c>
      <c r="G11" s="30" t="s">
        <v>294</v>
      </c>
      <c r="H11" s="20" t="s">
        <v>295</v>
      </c>
      <c r="I11" s="20" t="s">
        <v>282</v>
      </c>
      <c r="J11" s="30" t="s">
        <v>296</v>
      </c>
    </row>
    <row r="12" ht="42" customHeight="1" spans="1:10">
      <c r="A12" s="141" t="s">
        <v>259</v>
      </c>
      <c r="B12" s="20" t="s">
        <v>275</v>
      </c>
      <c r="C12" s="20" t="s">
        <v>276</v>
      </c>
      <c r="D12" s="20" t="s">
        <v>297</v>
      </c>
      <c r="E12" s="30" t="s">
        <v>298</v>
      </c>
      <c r="F12" s="20" t="s">
        <v>279</v>
      </c>
      <c r="G12" s="30" t="s">
        <v>299</v>
      </c>
      <c r="H12" s="20" t="s">
        <v>300</v>
      </c>
      <c r="I12" s="20" t="s">
        <v>282</v>
      </c>
      <c r="J12" s="30" t="s">
        <v>301</v>
      </c>
    </row>
    <row r="13" ht="42" customHeight="1" spans="1:10">
      <c r="A13" s="141" t="s">
        <v>259</v>
      </c>
      <c r="B13" s="20" t="s">
        <v>275</v>
      </c>
      <c r="C13" s="20" t="s">
        <v>276</v>
      </c>
      <c r="D13" s="20" t="s">
        <v>297</v>
      </c>
      <c r="E13" s="30" t="s">
        <v>302</v>
      </c>
      <c r="F13" s="20" t="s">
        <v>285</v>
      </c>
      <c r="G13" s="30" t="s">
        <v>303</v>
      </c>
      <c r="H13" s="20" t="s">
        <v>300</v>
      </c>
      <c r="I13" s="20" t="s">
        <v>282</v>
      </c>
      <c r="J13" s="30" t="s">
        <v>304</v>
      </c>
    </row>
    <row r="14" ht="42" customHeight="1" spans="1:10">
      <c r="A14" s="141" t="s">
        <v>259</v>
      </c>
      <c r="B14" s="20" t="s">
        <v>275</v>
      </c>
      <c r="C14" s="20" t="s">
        <v>276</v>
      </c>
      <c r="D14" s="20" t="s">
        <v>305</v>
      </c>
      <c r="E14" s="30" t="s">
        <v>306</v>
      </c>
      <c r="F14" s="20" t="s">
        <v>285</v>
      </c>
      <c r="G14" s="30" t="s">
        <v>87</v>
      </c>
      <c r="H14" s="20" t="s">
        <v>307</v>
      </c>
      <c r="I14" s="20" t="s">
        <v>282</v>
      </c>
      <c r="J14" s="30" t="s">
        <v>308</v>
      </c>
    </row>
    <row r="15" ht="42" customHeight="1" spans="1:10">
      <c r="A15" s="141" t="s">
        <v>259</v>
      </c>
      <c r="B15" s="20" t="s">
        <v>275</v>
      </c>
      <c r="C15" s="20" t="s">
        <v>309</v>
      </c>
      <c r="D15" s="20" t="s">
        <v>310</v>
      </c>
      <c r="E15" s="30" t="s">
        <v>311</v>
      </c>
      <c r="F15" s="20" t="s">
        <v>279</v>
      </c>
      <c r="G15" s="30" t="s">
        <v>312</v>
      </c>
      <c r="H15" s="20" t="s">
        <v>313</v>
      </c>
      <c r="I15" s="20" t="s">
        <v>282</v>
      </c>
      <c r="J15" s="30" t="s">
        <v>314</v>
      </c>
    </row>
    <row r="16" ht="42" customHeight="1" spans="1:10">
      <c r="A16" s="141" t="s">
        <v>259</v>
      </c>
      <c r="B16" s="20" t="s">
        <v>275</v>
      </c>
      <c r="C16" s="20" t="s">
        <v>309</v>
      </c>
      <c r="D16" s="20" t="s">
        <v>310</v>
      </c>
      <c r="E16" s="30" t="s">
        <v>315</v>
      </c>
      <c r="F16" s="20" t="s">
        <v>279</v>
      </c>
      <c r="G16" s="30" t="s">
        <v>316</v>
      </c>
      <c r="H16" s="20" t="s">
        <v>317</v>
      </c>
      <c r="I16" s="20" t="s">
        <v>282</v>
      </c>
      <c r="J16" s="30" t="s">
        <v>318</v>
      </c>
    </row>
    <row r="17" ht="42" customHeight="1" spans="1:10">
      <c r="A17" s="141" t="s">
        <v>259</v>
      </c>
      <c r="B17" s="20" t="s">
        <v>275</v>
      </c>
      <c r="C17" s="20" t="s">
        <v>309</v>
      </c>
      <c r="D17" s="20" t="s">
        <v>319</v>
      </c>
      <c r="E17" s="30" t="s">
        <v>320</v>
      </c>
      <c r="F17" s="20" t="s">
        <v>279</v>
      </c>
      <c r="G17" s="30" t="s">
        <v>321</v>
      </c>
      <c r="H17" s="20" t="s">
        <v>300</v>
      </c>
      <c r="I17" s="20" t="s">
        <v>282</v>
      </c>
      <c r="J17" s="30" t="s">
        <v>322</v>
      </c>
    </row>
    <row r="18" ht="42" customHeight="1" spans="1:10">
      <c r="A18" s="141" t="s">
        <v>259</v>
      </c>
      <c r="B18" s="20" t="s">
        <v>275</v>
      </c>
      <c r="C18" s="20" t="s">
        <v>309</v>
      </c>
      <c r="D18" s="20" t="s">
        <v>323</v>
      </c>
      <c r="E18" s="30" t="s">
        <v>324</v>
      </c>
      <c r="F18" s="20" t="s">
        <v>279</v>
      </c>
      <c r="G18" s="30" t="s">
        <v>325</v>
      </c>
      <c r="H18" s="20" t="s">
        <v>281</v>
      </c>
      <c r="I18" s="20" t="s">
        <v>282</v>
      </c>
      <c r="J18" s="30" t="s">
        <v>283</v>
      </c>
    </row>
    <row r="19" ht="42" customHeight="1" spans="1:10">
      <c r="A19" s="141" t="s">
        <v>259</v>
      </c>
      <c r="B19" s="20" t="s">
        <v>275</v>
      </c>
      <c r="C19" s="20" t="s">
        <v>326</v>
      </c>
      <c r="D19" s="20" t="s">
        <v>327</v>
      </c>
      <c r="E19" s="30" t="s">
        <v>328</v>
      </c>
      <c r="F19" s="20" t="s">
        <v>279</v>
      </c>
      <c r="G19" s="30" t="s">
        <v>329</v>
      </c>
      <c r="H19" s="20" t="s">
        <v>300</v>
      </c>
      <c r="I19" s="20" t="s">
        <v>282</v>
      </c>
      <c r="J19" s="30" t="s">
        <v>330</v>
      </c>
    </row>
    <row r="20" ht="42" customHeight="1" spans="1:10">
      <c r="A20" s="141" t="s">
        <v>255</v>
      </c>
      <c r="B20" s="20" t="s">
        <v>331</v>
      </c>
      <c r="C20" s="20" t="s">
        <v>276</v>
      </c>
      <c r="D20" s="20" t="s">
        <v>277</v>
      </c>
      <c r="E20" s="30" t="s">
        <v>332</v>
      </c>
      <c r="F20" s="20" t="s">
        <v>279</v>
      </c>
      <c r="G20" s="30" t="s">
        <v>333</v>
      </c>
      <c r="H20" s="20" t="s">
        <v>334</v>
      </c>
      <c r="I20" s="20" t="s">
        <v>282</v>
      </c>
      <c r="J20" s="30" t="s">
        <v>335</v>
      </c>
    </row>
    <row r="21" ht="42" customHeight="1" spans="1:10">
      <c r="A21" s="141" t="s">
        <v>255</v>
      </c>
      <c r="B21" s="20" t="s">
        <v>331</v>
      </c>
      <c r="C21" s="20" t="s">
        <v>276</v>
      </c>
      <c r="D21" s="20" t="s">
        <v>297</v>
      </c>
      <c r="E21" s="30" t="s">
        <v>336</v>
      </c>
      <c r="F21" s="20" t="s">
        <v>279</v>
      </c>
      <c r="G21" s="30" t="s">
        <v>337</v>
      </c>
      <c r="H21" s="20" t="s">
        <v>300</v>
      </c>
      <c r="I21" s="20" t="s">
        <v>282</v>
      </c>
      <c r="J21" s="30" t="s">
        <v>338</v>
      </c>
    </row>
    <row r="22" ht="42" customHeight="1" spans="1:10">
      <c r="A22" s="141" t="s">
        <v>255</v>
      </c>
      <c r="B22" s="20" t="s">
        <v>331</v>
      </c>
      <c r="C22" s="20" t="s">
        <v>276</v>
      </c>
      <c r="D22" s="20" t="s">
        <v>305</v>
      </c>
      <c r="E22" s="30" t="s">
        <v>339</v>
      </c>
      <c r="F22" s="20" t="s">
        <v>285</v>
      </c>
      <c r="G22" s="30" t="s">
        <v>340</v>
      </c>
      <c r="H22" s="20" t="s">
        <v>341</v>
      </c>
      <c r="I22" s="20" t="s">
        <v>282</v>
      </c>
      <c r="J22" s="30" t="s">
        <v>342</v>
      </c>
    </row>
    <row r="23" ht="42" customHeight="1" spans="1:10">
      <c r="A23" s="141" t="s">
        <v>255</v>
      </c>
      <c r="B23" s="20" t="s">
        <v>331</v>
      </c>
      <c r="C23" s="20" t="s">
        <v>309</v>
      </c>
      <c r="D23" s="20" t="s">
        <v>323</v>
      </c>
      <c r="E23" s="30" t="s">
        <v>343</v>
      </c>
      <c r="F23" s="20" t="s">
        <v>279</v>
      </c>
      <c r="G23" s="30" t="s">
        <v>344</v>
      </c>
      <c r="H23" s="20" t="s">
        <v>345</v>
      </c>
      <c r="I23" s="20" t="s">
        <v>282</v>
      </c>
      <c r="J23" s="30" t="s">
        <v>346</v>
      </c>
    </row>
    <row r="24" ht="42" customHeight="1" spans="1:10">
      <c r="A24" s="141" t="s">
        <v>255</v>
      </c>
      <c r="B24" s="20" t="s">
        <v>331</v>
      </c>
      <c r="C24" s="20" t="s">
        <v>309</v>
      </c>
      <c r="D24" s="20" t="s">
        <v>347</v>
      </c>
      <c r="E24" s="30" t="s">
        <v>348</v>
      </c>
      <c r="F24" s="20" t="s">
        <v>279</v>
      </c>
      <c r="G24" s="30" t="s">
        <v>321</v>
      </c>
      <c r="H24" s="20" t="s">
        <v>300</v>
      </c>
      <c r="I24" s="20" t="s">
        <v>282</v>
      </c>
      <c r="J24" s="30" t="s">
        <v>349</v>
      </c>
    </row>
    <row r="25" ht="42" customHeight="1" spans="1:10">
      <c r="A25" s="141" t="s">
        <v>255</v>
      </c>
      <c r="B25" s="20" t="s">
        <v>331</v>
      </c>
      <c r="C25" s="20" t="s">
        <v>326</v>
      </c>
      <c r="D25" s="20" t="s">
        <v>327</v>
      </c>
      <c r="E25" s="30" t="s">
        <v>350</v>
      </c>
      <c r="F25" s="20" t="s">
        <v>279</v>
      </c>
      <c r="G25" s="30" t="s">
        <v>329</v>
      </c>
      <c r="H25" s="20" t="s">
        <v>300</v>
      </c>
      <c r="I25" s="20" t="s">
        <v>282</v>
      </c>
      <c r="J25" s="30" t="s">
        <v>351</v>
      </c>
    </row>
    <row r="26" ht="42" customHeight="1" spans="1:10">
      <c r="A26" s="141" t="s">
        <v>255</v>
      </c>
      <c r="B26" s="20" t="s">
        <v>331</v>
      </c>
      <c r="C26" s="20" t="s">
        <v>326</v>
      </c>
      <c r="D26" s="20" t="s">
        <v>327</v>
      </c>
      <c r="E26" s="30" t="s">
        <v>352</v>
      </c>
      <c r="F26" s="20" t="s">
        <v>279</v>
      </c>
      <c r="G26" s="30" t="s">
        <v>329</v>
      </c>
      <c r="H26" s="20" t="s">
        <v>300</v>
      </c>
      <c r="I26" s="20" t="s">
        <v>282</v>
      </c>
      <c r="J26" s="30" t="s">
        <v>353</v>
      </c>
    </row>
    <row r="27" ht="42" customHeight="1" spans="1:10">
      <c r="A27" s="141" t="s">
        <v>263</v>
      </c>
      <c r="B27" s="20" t="s">
        <v>354</v>
      </c>
      <c r="C27" s="20" t="s">
        <v>276</v>
      </c>
      <c r="D27" s="20" t="s">
        <v>277</v>
      </c>
      <c r="E27" s="30" t="s">
        <v>355</v>
      </c>
      <c r="F27" s="20" t="s">
        <v>285</v>
      </c>
      <c r="G27" s="30" t="s">
        <v>356</v>
      </c>
      <c r="H27" s="20" t="s">
        <v>357</v>
      </c>
      <c r="I27" s="20" t="s">
        <v>282</v>
      </c>
      <c r="J27" s="30" t="s">
        <v>358</v>
      </c>
    </row>
    <row r="28" ht="42" customHeight="1" spans="1:10">
      <c r="A28" s="141" t="s">
        <v>263</v>
      </c>
      <c r="B28" s="20" t="s">
        <v>354</v>
      </c>
      <c r="C28" s="20" t="s">
        <v>276</v>
      </c>
      <c r="D28" s="20" t="s">
        <v>277</v>
      </c>
      <c r="E28" s="30" t="s">
        <v>359</v>
      </c>
      <c r="F28" s="20" t="s">
        <v>279</v>
      </c>
      <c r="G28" s="30" t="s">
        <v>82</v>
      </c>
      <c r="H28" s="20" t="s">
        <v>360</v>
      </c>
      <c r="I28" s="20" t="s">
        <v>282</v>
      </c>
      <c r="J28" s="30" t="s">
        <v>361</v>
      </c>
    </row>
    <row r="29" ht="42" customHeight="1" spans="1:10">
      <c r="A29" s="141" t="s">
        <v>263</v>
      </c>
      <c r="B29" s="20" t="s">
        <v>354</v>
      </c>
      <c r="C29" s="20" t="s">
        <v>276</v>
      </c>
      <c r="D29" s="20" t="s">
        <v>277</v>
      </c>
      <c r="E29" s="30" t="s">
        <v>362</v>
      </c>
      <c r="F29" s="20" t="s">
        <v>285</v>
      </c>
      <c r="G29" s="30" t="s">
        <v>363</v>
      </c>
      <c r="H29" s="20" t="s">
        <v>357</v>
      </c>
      <c r="I29" s="20" t="s">
        <v>282</v>
      </c>
      <c r="J29" s="30" t="s">
        <v>364</v>
      </c>
    </row>
    <row r="30" ht="42" customHeight="1" spans="1:10">
      <c r="A30" s="141" t="s">
        <v>263</v>
      </c>
      <c r="B30" s="20" t="s">
        <v>354</v>
      </c>
      <c r="C30" s="20" t="s">
        <v>309</v>
      </c>
      <c r="D30" s="20" t="s">
        <v>310</v>
      </c>
      <c r="E30" s="30" t="s">
        <v>365</v>
      </c>
      <c r="F30" s="20" t="s">
        <v>285</v>
      </c>
      <c r="G30" s="30" t="s">
        <v>366</v>
      </c>
      <c r="H30" s="20" t="s">
        <v>367</v>
      </c>
      <c r="I30" s="20" t="s">
        <v>368</v>
      </c>
      <c r="J30" s="30" t="s">
        <v>369</v>
      </c>
    </row>
    <row r="31" ht="42" customHeight="1" spans="1:10">
      <c r="A31" s="141" t="s">
        <v>263</v>
      </c>
      <c r="B31" s="20" t="s">
        <v>354</v>
      </c>
      <c r="C31" s="20" t="s">
        <v>309</v>
      </c>
      <c r="D31" s="20" t="s">
        <v>319</v>
      </c>
      <c r="E31" s="30" t="s">
        <v>370</v>
      </c>
      <c r="F31" s="20" t="s">
        <v>371</v>
      </c>
      <c r="G31" s="30" t="s">
        <v>300</v>
      </c>
      <c r="H31" s="20" t="s">
        <v>300</v>
      </c>
      <c r="I31" s="20" t="s">
        <v>282</v>
      </c>
      <c r="J31" s="30" t="s">
        <v>372</v>
      </c>
    </row>
    <row r="32" ht="42" customHeight="1" spans="1:10">
      <c r="A32" s="141" t="s">
        <v>263</v>
      </c>
      <c r="B32" s="20" t="s">
        <v>354</v>
      </c>
      <c r="C32" s="20" t="s">
        <v>309</v>
      </c>
      <c r="D32" s="20" t="s">
        <v>323</v>
      </c>
      <c r="E32" s="30" t="s">
        <v>373</v>
      </c>
      <c r="F32" s="20" t="s">
        <v>374</v>
      </c>
      <c r="G32" s="30" t="s">
        <v>286</v>
      </c>
      <c r="H32" s="20" t="s">
        <v>286</v>
      </c>
      <c r="I32" s="20" t="s">
        <v>282</v>
      </c>
      <c r="J32" s="30" t="s">
        <v>375</v>
      </c>
    </row>
    <row r="33" ht="42" customHeight="1" spans="1:10">
      <c r="A33" s="141" t="s">
        <v>263</v>
      </c>
      <c r="B33" s="20" t="s">
        <v>354</v>
      </c>
      <c r="C33" s="20" t="s">
        <v>309</v>
      </c>
      <c r="D33" s="20" t="s">
        <v>347</v>
      </c>
      <c r="E33" s="30" t="s">
        <v>376</v>
      </c>
      <c r="F33" s="20" t="s">
        <v>279</v>
      </c>
      <c r="G33" s="30" t="s">
        <v>377</v>
      </c>
      <c r="H33" s="20" t="s">
        <v>300</v>
      </c>
      <c r="I33" s="20" t="s">
        <v>282</v>
      </c>
      <c r="J33" s="30" t="s">
        <v>378</v>
      </c>
    </row>
    <row r="34" ht="42" customHeight="1" spans="1:10">
      <c r="A34" s="141" t="s">
        <v>263</v>
      </c>
      <c r="B34" s="20" t="s">
        <v>354</v>
      </c>
      <c r="C34" s="20" t="s">
        <v>326</v>
      </c>
      <c r="D34" s="20" t="s">
        <v>327</v>
      </c>
      <c r="E34" s="30" t="s">
        <v>373</v>
      </c>
      <c r="F34" s="20" t="s">
        <v>379</v>
      </c>
      <c r="G34" s="30" t="s">
        <v>85</v>
      </c>
      <c r="H34" s="20" t="s">
        <v>380</v>
      </c>
      <c r="I34" s="20" t="s">
        <v>282</v>
      </c>
      <c r="J34" s="30" t="s">
        <v>381</v>
      </c>
    </row>
  </sheetData>
  <mergeCells count="8">
    <mergeCell ref="A2:J2"/>
    <mergeCell ref="A3:H3"/>
    <mergeCell ref="A7:A19"/>
    <mergeCell ref="A20:A26"/>
    <mergeCell ref="A27:A34"/>
    <mergeCell ref="B7:B19"/>
    <mergeCell ref="B20:B26"/>
    <mergeCell ref="B27:B34"/>
  </mergeCells>
  <printOptions horizontalCentered="1"/>
  <pageMargins left="0.959027777777778" right="0.959027777777778" top="0.71875" bottom="0.718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陈熠</cp:lastModifiedBy>
  <dcterms:created xsi:type="dcterms:W3CDTF">2026-02-27T07:35:00Z</dcterms:created>
  <dcterms:modified xsi:type="dcterms:W3CDTF">2026-03-17T08:25:40Z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B4382F5B15BE44EFB551422612F74818_13</vt:lpwstr>
  </property>
  <property fmtid="{D5CDD505-2E9C-101B-9397-08002B2CF9AE}" pid="4" name="CalculationRule">
    <vt:i4>0</vt:i4>
  </property>
</Properties>
</file>