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6" activeTab="10"/>
  </bookViews>
  <sheets>
    <sheet name="财务收支预算总表" sheetId="1" r:id="rId1"/>
    <sheet name="部门收入预算表" sheetId="2" r:id="rId2"/>
    <sheet name="部门支出预算表" sheetId="3" r:id="rId3"/>
    <sheet name="部门财政拨款收支预算总表" sheetId="4" r:id="rId4"/>
    <sheet name="部门一般公共预算支出预算表" sheetId="5" r:id="rId5"/>
    <sheet name="部门一般公共预算“三公”经费支出预算表" sheetId="6" r:id="rId6"/>
    <sheet name="部门政府性基金预算支出预算表" sheetId="7" r:id="rId7"/>
    <sheet name="部门预算基本支出明细表" sheetId="8" r:id="rId8"/>
    <sheet name="部门预算项目支出明细表（一）" sheetId="9" r:id="rId9"/>
    <sheet name="部门预算项目支出明细表（二）" sheetId="10" r:id="rId10"/>
    <sheet name="部门项目支出绩效目标表（本级）" sheetId="11" r:id="rId11"/>
    <sheet name="部门新增资产配置预算表" sheetId="12" r:id="rId12"/>
    <sheet name="部门政府采购预算表" sheetId="13" r:id="rId13"/>
    <sheet name="部门政府购买服务预算表" sheetId="14" r:id="rId14"/>
    <sheet name="部门上级补助项目支出预算表" sheetId="15" r:id="rId15"/>
    <sheet name="部门市对下转移支付预算表" sheetId="16" r:id="rId16"/>
    <sheet name="部门项目支出绩效目标表（市对下）" sheetId="17" r:id="rId17"/>
    <sheet name="部门项目中期规划预算表"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<sst xmlns="http://schemas.openxmlformats.org/spreadsheetml/2006/main" count="1039" uniqueCount="409">
  <si>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</si>
  <si>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</si>
  <si>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</si>
  <si>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</si>
  <si>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</si>
  <si>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</si>
  <si>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</si>
  <si>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</si>
  <si>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</si>
  <si>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</si>
  <si>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</si>
  <si>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</si>
  <si>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</si>
  <si>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</si>
  <si>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</si>
  <si>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</si>
  <si>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</si>
  <si>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</si>
  <si>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</si>
  <si>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</si>
  <si>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</si>
  <si>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</si>
  <si>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</si>
  <si>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</si>
  <si>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</si>
  <si>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</si>
  <si>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</si>
  <si>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</si>
  <si>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</si>
  <si>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</si>
  <si>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</si>
  <si>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</si>
  <si>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</si>
  <si>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</si>
  <si>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</si>
  <si>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</si>
  <si>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</si>
  <si>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</si>
  <si>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</si>
  <si>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</si>
  <si>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</si>
  <si>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</si>
  <si>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</si>
  <si>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</si>
  <si>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</si>
  <si>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</si>
  <si>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</si>
  <si>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</si>
  <si>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</si>
  <si>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</si>
  <si>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</si>
  <si>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</si>
  <si>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</si>
  <si>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</si>
  <si>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</si>
  <si>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</si>
  <si>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</si>
  <si>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</si>
  <si>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</si>
  <si>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</si>
  <si>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</si>
  <si>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</si>
  <si>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126007</t>
  </si>
  <si>
    <t>昆明市水利水电工程建设质量监督站</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</si>
  <si>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</si>
  <si>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</si>
  <si>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</si>
  <si>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</si>
  <si>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</si>
  <si>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</si>
  <si>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</si>
  <si>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</si>
  <si>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</si>
  <si>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</si>
  <si>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</si>
  <si>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</si>
  <si>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</si>
  <si>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</si>
  <si>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</si>
  <si>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</si>
  <si>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</si>
  <si>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</si>
  <si>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</si>
  <si>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</si>
  <si>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</si>
  <si>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</si>
  <si>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</si>
  <si>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</si>
  <si>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</si>
  <si>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</si>
  <si>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</si>
  <si>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</si>
  <si>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</si>
  <si>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</si>
  <si>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</si>
  <si>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</si>
  <si>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</si>
  <si>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</si>
  <si>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</si>
  <si>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</si>
  <si>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</si>
  <si>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</si>
  <si>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</si>
  <si>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</si>
  <si>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</si>
  <si>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</si>
  <si>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</si>
  <si>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</si>
  <si>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</si>
  <si>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21303</t>
  </si>
  <si>
    <t>水利</t>
  </si>
  <si>
    <t>2130304</t>
  </si>
  <si>
    <t>水利行业业务管理</t>
  </si>
  <si>
    <t>221</t>
  </si>
  <si>
    <t>住房保障支出</t>
  </si>
  <si>
    <t>22102</t>
  </si>
  <si>
    <t>住房改革支出</t>
  </si>
  <si>
    <t>2210201</t>
  </si>
  <si>
    <t>住房公积金</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</si>
  <si>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</si>
  <si>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</si>
  <si>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</si>
  <si>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</si>
  <si>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</si>
  <si>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</si>
  <si>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</si>
  <si>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</si>
  <si>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</si>
  <si>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</si>
  <si>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</si>
  <si>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</si>
  <si>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</si>
  <si>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</si>
  <si>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</si>
  <si>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</si>
  <si>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</si>
  <si>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</si>
  <si>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</si>
  <si>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</si>
  <si>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</si>
  <si>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</si>
  <si>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</si>
  <si>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</si>
  <si>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</si>
  <si>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</si>
  <si>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</si>
  <si>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</si>
  <si>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</si>
  <si>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</si>
  <si>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</si>
  <si>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</si>
  <si>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</si>
  <si>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部门预算支出功能分类科目</t>
  </si>
  <si>
    <t>人员经费</t>
  </si>
  <si>
    <t>公用经费</t>
  </si>
  <si>
    <t>合  计</t>
  </si>
  <si>
    <t>“三公”经费合计</t>
  </si>
  <si>
    <t>因公出国（境）费</t>
  </si>
  <si>
    <t>公务用车购置及运行费</t>
  </si>
  <si>
    <t>公务接待费</t>
  </si>
  <si>
    <t>公务用车购置费</t>
  </si>
  <si>
    <t>公务用车运行费</t>
  </si>
  <si>
    <t>本年政府性基金预算支出</t>
  </si>
  <si>
    <t>备注：昆明市水利水电工程建设质量监督站2026年无政府性基金预算支出，《政府性基金预算支出预算表》为空表。</t>
  </si>
  <si>
    <t>2023年部门基本支出预算表</t>
  </si>
  <si>
    <t>主管部门</t>
  </si>
  <si>
    <t>单位名称</t>
  </si>
  <si>
    <t>项目名称</t>
  </si>
  <si>
    <t>明细项目名称</t>
  </si>
  <si>
    <t>功能科目编码</t>
  </si>
  <si>
    <t>功能科目名称</t>
  </si>
  <si>
    <t>经济科目编码</t>
  </si>
  <si>
    <t>经济科目名称</t>
  </si>
  <si>
    <t>政府经济科目编码</t>
  </si>
  <si>
    <t>政府经济科目名称</t>
  </si>
  <si>
    <t>本年财政拨款</t>
  </si>
  <si>
    <t>财政拨款结转结余</t>
  </si>
  <si>
    <t>昆明市水务局</t>
  </si>
  <si>
    <t>一般公用经费</t>
  </si>
  <si>
    <t>办公费</t>
  </si>
  <si>
    <t>30201</t>
  </si>
  <si>
    <t>50502</t>
  </si>
  <si>
    <t>商品和服务支出</t>
  </si>
  <si>
    <t>其他事业单位水费自来水</t>
  </si>
  <si>
    <t>30205</t>
  </si>
  <si>
    <t>水费</t>
  </si>
  <si>
    <t>其他事业单位电费</t>
  </si>
  <si>
    <t>30206</t>
  </si>
  <si>
    <t>电费</t>
  </si>
  <si>
    <t>其他事业单位邮电费</t>
  </si>
  <si>
    <t>30207</t>
  </si>
  <si>
    <t>邮电费</t>
  </si>
  <si>
    <t>其他事业单位物业管理费</t>
  </si>
  <si>
    <t>30209</t>
  </si>
  <si>
    <t>物业管理费</t>
  </si>
  <si>
    <t>其他事业单位差旅费</t>
  </si>
  <si>
    <t>30211</t>
  </si>
  <si>
    <t>差旅费</t>
  </si>
  <si>
    <t>其他事业单位维修护费</t>
  </si>
  <si>
    <t>30213</t>
  </si>
  <si>
    <t>维修（护）费</t>
  </si>
  <si>
    <t>其他事业单位培训费</t>
  </si>
  <si>
    <t>30216</t>
  </si>
  <si>
    <t>培训费</t>
  </si>
  <si>
    <t>退休人员公用经费</t>
  </si>
  <si>
    <t>30299</t>
  </si>
  <si>
    <t>其他商品和服务支出</t>
  </si>
  <si>
    <t>其他商品服务支出（原其他事业单位福利费）</t>
  </si>
  <si>
    <t>事业人员奖励性绩效</t>
  </si>
  <si>
    <t>奖励性绩效（含2017绩效奖励政策）</t>
  </si>
  <si>
    <t>30107</t>
  </si>
  <si>
    <t>绩效工资</t>
  </si>
  <si>
    <t>50501</t>
  </si>
  <si>
    <t>工资福利支出</t>
  </si>
  <si>
    <t>30113</t>
  </si>
  <si>
    <t>社会保障缴费</t>
  </si>
  <si>
    <t>机关事业养老保险</t>
  </si>
  <si>
    <t>30108</t>
  </si>
  <si>
    <t>机关事业单位基本养老保险缴费</t>
  </si>
  <si>
    <t>事业基本医疗保险</t>
  </si>
  <si>
    <t>30110</t>
  </si>
  <si>
    <t>职工基本医疗保险缴费</t>
  </si>
  <si>
    <t>公务员医疗统筹</t>
  </si>
  <si>
    <t>30111</t>
  </si>
  <si>
    <t>公务员医疗补助缴费</t>
  </si>
  <si>
    <t>重特病医疗统筹</t>
  </si>
  <si>
    <t>30112</t>
  </si>
  <si>
    <t>其他社会保障缴费</t>
  </si>
  <si>
    <t>工伤保险</t>
  </si>
  <si>
    <t>失业保险</t>
  </si>
  <si>
    <t>退休公务员医疗统筹</t>
  </si>
  <si>
    <t>30307</t>
  </si>
  <si>
    <t>医疗费补助</t>
  </si>
  <si>
    <t>50901</t>
  </si>
  <si>
    <t>社会福利和救助</t>
  </si>
  <si>
    <t>退休重特病医疗统筹</t>
  </si>
  <si>
    <t>对个人和家庭的补助</t>
  </si>
  <si>
    <t>退休人员生活补助</t>
  </si>
  <si>
    <t>30305</t>
  </si>
  <si>
    <t>生活补助</t>
  </si>
  <si>
    <t>工会经费</t>
  </si>
  <si>
    <t>30228</t>
  </si>
  <si>
    <t>事业人员支出工资</t>
  </si>
  <si>
    <t>事业在职基本工资</t>
  </si>
  <si>
    <t>30101</t>
  </si>
  <si>
    <t>基本工资</t>
  </si>
  <si>
    <t>事业津贴补贴</t>
  </si>
  <si>
    <t>30102</t>
  </si>
  <si>
    <t>津贴补贴</t>
  </si>
  <si>
    <t>事业年终一个月奖</t>
  </si>
  <si>
    <t>30103</t>
  </si>
  <si>
    <t>奖金</t>
  </si>
  <si>
    <t>奖励性绩效（不含2017绩效奖励政策）</t>
  </si>
  <si>
    <t>基础性绩效</t>
  </si>
  <si>
    <t>公车购置及运维费</t>
  </si>
  <si>
    <t>公务用车运行维护费（汽车）</t>
  </si>
  <si>
    <t>30231</t>
  </si>
  <si>
    <t>公务用车运行维护费</t>
  </si>
  <si>
    <t>保险费（汽车）</t>
  </si>
  <si>
    <t>编外聘用人员支出</t>
  </si>
  <si>
    <t>聘用人员工资</t>
  </si>
  <si>
    <t>30199</t>
  </si>
  <si>
    <t>其他工资福利支出</t>
  </si>
  <si>
    <t>聘用人员社会保险费</t>
  </si>
  <si>
    <t>项目类别</t>
  </si>
  <si>
    <t>项目级次</t>
  </si>
  <si>
    <t>基建项目类型</t>
  </si>
  <si>
    <t>部门经济科目编码</t>
  </si>
  <si>
    <t>部门经济科目名称</t>
  </si>
  <si>
    <t>16</t>
  </si>
  <si>
    <t>17</t>
  </si>
  <si>
    <t>18</t>
  </si>
  <si>
    <t>19</t>
  </si>
  <si>
    <t>20</t>
  </si>
  <si>
    <t>21</t>
  </si>
  <si>
    <t>22</t>
  </si>
  <si>
    <t>23</t>
  </si>
  <si>
    <t>24</t>
  </si>
  <si>
    <t>25</t>
  </si>
  <si>
    <t>26</t>
  </si>
  <si>
    <t>27</t>
  </si>
  <si>
    <t>事业发展类</t>
  </si>
  <si>
    <t>水利工程质量监督专项资金</t>
  </si>
  <si>
    <t>本级</t>
  </si>
  <si>
    <t>非基建项目</t>
  </si>
  <si>
    <t>专项业务类</t>
  </si>
  <si>
    <t>水利工程稽查专项资金</t>
  </si>
  <si>
    <t>是否基建项目</t>
  </si>
  <si>
    <t>资金来源--本级安排</t>
  </si>
  <si>
    <t>一般公共预算支出</t>
  </si>
  <si>
    <t>结余结转资金安排</t>
  </si>
  <si>
    <t>结转结余资金支出</t>
  </si>
  <si>
    <t>市本级支出</t>
  </si>
  <si>
    <t>对下转移支付</t>
  </si>
  <si>
    <t>项目年度绩效目标</t>
  </si>
  <si>
    <t>一级指标</t>
  </si>
  <si>
    <t>二级指标</t>
  </si>
  <si>
    <t>三级指标</t>
  </si>
  <si>
    <t>指标性质</t>
  </si>
  <si>
    <t>指标值</t>
  </si>
  <si>
    <t>度量单位</t>
  </si>
  <si>
    <t>指标属性</t>
  </si>
  <si>
    <t>指标内容</t>
  </si>
  <si>
    <t>组织相关专业的专家对本年度水利工程项目进度、质量、资金和安全的全面检查，稽察人员按照国家有关政策、法律、法规、规章和技术标准等，对项目前期与设计、建设管理、计划下达与执行、资金使用与管理、工程质量与安全、建后管护等方面进行稽察。</t>
  </si>
  <si>
    <t>产出指标</t>
  </si>
  <si>
    <t>数量指标</t>
  </si>
  <si>
    <t>水利工程稽察件数</t>
  </si>
  <si>
    <t>=</t>
  </si>
  <si>
    <t>件</t>
  </si>
  <si>
    <t>定量指标</t>
  </si>
  <si>
    <t>拟定今年水利工程稽查的数量为3件。</t>
  </si>
  <si>
    <t>质量指标</t>
  </si>
  <si>
    <t>稽察发现问题整改开展率</t>
  </si>
  <si>
    <t>100</t>
  </si>
  <si>
    <t>%</t>
  </si>
  <si>
    <t>水利稽察是对水利建设项目的全面体检，通过稽察发现并整改问题，来提升项目建设管理能力。</t>
  </si>
  <si>
    <t>效益指标</t>
  </si>
  <si>
    <t>经济效益</t>
  </si>
  <si>
    <t>稽察后项目质量评定合格率</t>
  </si>
  <si>
    <t>合格</t>
  </si>
  <si>
    <t>级</t>
  </si>
  <si>
    <t>定性指标</t>
  </si>
  <si>
    <t>对水利工程项目进度、质量、资金和安全的全面检查，稽察人员按照国家有关政策、法律、法规、规章和技术标准等，对项目前期与设计、建设管理、计划下达与执行、资金使用与管理、工程质量与安全、建后管护等方面进行稽察。</t>
  </si>
  <si>
    <t>满意度指标</t>
  </si>
  <si>
    <t>服务对象满意度</t>
  </si>
  <si>
    <t>水利工程监管对水利工程建设满意度</t>
  </si>
  <si>
    <t>&gt;=</t>
  </si>
  <si>
    <t>90</t>
  </si>
  <si>
    <t>填写问卷调查</t>
  </si>
  <si>
    <t>1.确保梳理工程质量监督制度化、程序化，统一程度达到95%以上。
 2.对受监工程的分部工程核备、单位工程核备、工程外观质量评定，受监工程合格率达到100%。
 3.以巡查检查的方式，检查参建方的质量保证体系、控制体系、检验情况，抽查原材料。</t>
  </si>
  <si>
    <t>对全市所有中型水利工程、提防和灌区工程等重点水利项目的质量进行监督 ，办理手续</t>
  </si>
  <si>
    <t>受理昆明市新建水利工程质量监督申请，办理质量监督手续。</t>
  </si>
  <si>
    <t>对全市所有受监水利工程、堤防和灌区工程等重点水利项目的质量进行巡查</t>
  </si>
  <si>
    <t>对全市已办理监督备案手续的水利工程开展质量监督检查和专项巡查，确保质量监督检查全覆盖。</t>
  </si>
  <si>
    <t>确保水利工程建设质量合格率</t>
  </si>
  <si>
    <t>对工程质量监督的目的就是确保工程质量合格</t>
  </si>
  <si>
    <t>时效指标</t>
  </si>
  <si>
    <t>工程开工前办理监督手续</t>
  </si>
  <si>
    <t>按照监督计划工作进度完成质量监督</t>
  </si>
  <si>
    <t>社会效益</t>
  </si>
  <si>
    <t>工程业主对工程质量监督的投诉率</t>
  </si>
  <si>
    <t>&lt;</t>
  </si>
  <si>
    <t>0</t>
  </si>
  <si>
    <t>项目业主对质量监督指导服务工作不满意进行投诉</t>
  </si>
  <si>
    <t>群众对水利工程的满意度</t>
  </si>
  <si>
    <t>90%</t>
  </si>
  <si>
    <t>水利工程的建设就是满足人民群众生产和生活</t>
  </si>
  <si>
    <t>资产类别</t>
  </si>
  <si>
    <t>资产分类代码.名称</t>
  </si>
  <si>
    <t>资产名称</t>
  </si>
  <si>
    <t>计量单位</t>
  </si>
  <si>
    <t>财政部门批复数（元）</t>
  </si>
  <si>
    <t>数量</t>
  </si>
  <si>
    <t>单价</t>
  </si>
  <si>
    <t>金额</t>
  </si>
  <si>
    <t>备注：昆明市水利水电工程建设质量监督站2026年无部门新增资产配置预算支出，《部门新增资产配置预算表》为空表。</t>
  </si>
  <si>
    <t>采购目录</t>
  </si>
  <si>
    <t>采购项目</t>
  </si>
  <si>
    <t>计量
单位</t>
  </si>
  <si>
    <t>资金来源</t>
  </si>
  <si>
    <t>单位自筹</t>
  </si>
  <si>
    <t>结余结转资金</t>
  </si>
  <si>
    <t>事业单位
经营收入</t>
  </si>
  <si>
    <t>车辆加油、添加燃料服务</t>
  </si>
  <si>
    <t>公务用车加油</t>
  </si>
  <si>
    <t>元</t>
  </si>
  <si>
    <t>车辆维修和保养服务</t>
  </si>
  <si>
    <t>公务用车维修保养</t>
  </si>
  <si>
    <t>机动车保险服务</t>
  </si>
  <si>
    <t>公务用车保险</t>
  </si>
  <si>
    <t>份</t>
  </si>
  <si>
    <t>基本支出/项目支出</t>
  </si>
  <si>
    <t>政府购买服务项目</t>
  </si>
  <si>
    <t>政府购买服务目录</t>
  </si>
  <si>
    <t>政府性基金</t>
  </si>
  <si>
    <t>财政专户管理的收入</t>
  </si>
  <si>
    <t>备注：昆明市水利水电工程建设质量监督站2026年政府购买服务预算支出，《政府购买服务预算表》为空表。</t>
  </si>
  <si>
    <t>项目分类</t>
  </si>
  <si>
    <t>项目单位</t>
  </si>
  <si>
    <t>上级补助</t>
  </si>
  <si>
    <t>备注：昆明市水利水电工程建设质量监督站2026年无上级转移支付补助项目支出，《上级转移支付补助项目支出预算表》为空表。</t>
  </si>
  <si>
    <t>单位名称（项目）</t>
  </si>
  <si>
    <t>地区</t>
  </si>
  <si>
    <t>备注</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</si>
  <si>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</si>
  <si>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</si>
  <si>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</si>
  <si>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</si>
  <si>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</si>
  <si>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</si>
  <si>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</si>
  <si>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</si>
  <si>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</si>
  <si>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</si>
  <si>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</si>
  <si>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</si>
  <si>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</si>
  <si>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</si>
  <si>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</si>
  <si>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</si>
  <si>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</si>
  <si>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</si>
  <si>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</si>
  <si>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</si>
  <si>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注：昆明市水利水电工程建设质量监督站2026年无市对下转移支付支出，《市对下转移支付预算表》为空表。</t>
  </si>
  <si>
    <t>注：昆明市水利水电工程建设质量监督站2026年无市对下转移支付支出，《市对下转移支付绩效目标表》为空表。</t>
  </si>
  <si>
    <t>311 专项业务类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</si>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</sst>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3">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b/>
      <sz val="22"/>
      <color rgb="FF000000"/>
      <name val="宋体"/>
      <charset val="134"/>
    </font>
    <font>
      <sz val="11.25"/>
      <color rgb="FF000000"/>
      <name val="宋体"/>
      <charset val="134"/>
    </font>
    <font>
      <sz val="11.25"/>
      <color rgb="FF000000"/>
      <name val="Arial"/>
      <charset val="134"/>
    </font>
    <font>
      <b/>
      <sz val="23.95"/>
      <color rgb="FF000000"/>
      <name val="宋体"/>
      <charset val="134"/>
    </font>
    <font>
      <sz val="10"/>
      <color rgb="FF000000"/>
      <name val="Arial"/>
      <charset val="134"/>
    </font>
    <font>
      <sz val="9"/>
      <name val="宋体"/>
      <charset val="134"/>
    </font>
    <font>
      <b/>
      <sz val="21"/>
      <name val="宋体"/>
      <charset val="134"/>
    </font>
    <font>
      <sz val="10.5"/>
      <color rgb="FF000000"/>
      <name val="宋体"/>
      <charset val="134"/>
    </font>
    <font>
      <sz val="9.75"/>
      <color rgb="FF000000"/>
      <name val="SimSun"/>
      <charset val="134"/>
    </font>
    <font>
      <sz val="9"/>
      <color theme="1"/>
      <name val="normal"/>
      <charset val="134"/>
    </font>
    <font>
      <b/>
      <sz val="18"/>
      <color rgb="FF000000"/>
      <name val="宋体"/>
      <charset val="134"/>
    </font>
    <font>
      <sz val="10"/>
      <color rgb="FF000000"/>
      <name val="SimSun"/>
      <charset val="134"/>
    </font>
    <font>
      <b/>
      <sz val="21"/>
      <color rgb="FF000000"/>
      <name val="宋体"/>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Microsoft YaHei UI"/>
      <charset val="134"/>
    </font>
    <font>
      <sz val="11"/>
      <color rgb="FF000000"/>
      <name val="等线"/>
      <charset val="134"/>
    </font>
    <font>
      <sz val="11.25"/>
      <color rgb="FF000000"/>
      <name val="Microsoft Sans Serif"/>
      <charset val="134"/>
    </font>
    <font>
      <sz val="11.25"/>
      <color rgb="FF000000"/>
      <name val="Microsoft YaHei UI"/>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000000"/>
      </left>
      <right/>
      <top/>
      <bottom style="thin">
        <color rgb="FF000000"/>
      </bottom>
      <diagonal/>
    </border>
    <border>
      <left/>
      <right/>
      <top style="thin">
        <color rgb="FF000000"/>
      </top>
      <bottom/>
      <diagonal/>
    </border>
  </borders>
  <cellStyleXfs count="53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7" fillId="0" borderId="0" applyNumberFormat="0" applyFill="0" applyBorder="0" applyAlignment="0" applyProtection="0">
      <alignment vertical="center"/>
    </xf>
    <xf numFmtId="0" fontId="28" fillId="4" borderId="17" applyNumberFormat="0" applyAlignment="0" applyProtection="0">
      <alignment vertical="center"/>
    </xf>
    <xf numFmtId="0" fontId="29" fillId="5" borderId="18" applyNumberFormat="0" applyAlignment="0" applyProtection="0">
      <alignment vertical="center"/>
    </xf>
    <xf numFmtId="0" fontId="30" fillId="5" borderId="17" applyNumberFormat="0" applyAlignment="0" applyProtection="0">
      <alignment vertical="center"/>
    </xf>
    <xf numFmtId="0" fontId="31" fillId="6" borderId="19" applyNumberFormat="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176" fontId="11" fillId="0" borderId="7">
      <alignment horizontal="right" vertical="center"/>
    </xf>
    <xf numFmtId="49" fontId="11" fillId="0" borderId="7">
      <alignment horizontal="left" vertical="center" wrapText="1"/>
    </xf>
    <xf numFmtId="176" fontId="11" fillId="0" borderId="7">
      <alignment horizontal="right" vertical="center"/>
    </xf>
    <xf numFmtId="177" fontId="11" fillId="0" borderId="7">
      <alignment horizontal="right" vertical="center"/>
    </xf>
    <xf numFmtId="178" fontId="11" fillId="0" borderId="7">
      <alignment horizontal="right" vertical="center"/>
    </xf>
    <xf numFmtId="179" fontId="11" fillId="0" borderId="7">
      <alignment horizontal="right" vertical="center"/>
    </xf>
    <xf numFmtId="10" fontId="11" fillId="0" borderId="7">
      <alignment horizontal="right" vertical="center"/>
    </xf>
    <xf numFmtId="180" fontId="11" fillId="0" borderId="7">
      <alignment horizontal="right" vertical="center"/>
    </xf>
    <xf numFmtId="0" fontId="1" fillId="2" borderId="0">
      <alignment horizontal="right" vertical="center" wrapText="1"/>
      <protection locked="0"/>
    </xf>
    <xf numFmtId="0" fontId="9" fillId="2" borderId="0">
      <alignment horizontal="center" vertical="center" wrapText="1"/>
      <protection locked="0"/>
    </xf>
    <xf numFmtId="0" fontId="3" fillId="2" borderId="0">
      <alignment horizontal="left" vertical="center" wrapText="1"/>
      <protection locked="0"/>
    </xf>
    <xf numFmtId="0" fontId="4" fillId="0" borderId="2">
      <alignment horizontal="center" vertical="center" wrapText="1"/>
      <protection locked="0"/>
    </xf>
    <xf numFmtId="0" fontId="3" fillId="0" borderId="6">
      <alignment vertical="center" wrapText="1"/>
      <protection locked="0"/>
    </xf>
    <xf numFmtId="0" fontId="3" fillId="0" borderId="6">
      <alignment horizontal="left" vertical="center"/>
    </xf>
    <xf numFmtId="0" fontId="19" fillId="0" borderId="6">
      <alignment horizontal="center" vertical="center"/>
    </xf>
    <xf numFmtId="0" fontId="19" fillId="0" borderId="6">
      <alignment horizontal="center" vertical="center" wrapText="1"/>
      <protection locked="0"/>
    </xf>
    <xf numFmtId="0" fontId="10" fillId="0" borderId="0"/>
    <xf numFmtId="0" fontId="10" fillId="2" borderId="0">
      <alignment horizontal="left" vertical="center"/>
    </xf>
    <xf numFmtId="0" fontId="10" fillId="0" borderId="3">
      <alignment vertical="top" wrapText="1"/>
      <protection locked="0"/>
    </xf>
    <xf numFmtId="4" fontId="3" fillId="0" borderId="6">
      <alignment horizontal="right" vertical="center"/>
      <protection locked="0"/>
    </xf>
    <xf numFmtId="0" fontId="19" fillId="0" borderId="6">
      <alignment horizontal="right" vertical="center"/>
    </xf>
    <xf numFmtId="4" fontId="19" fillId="0" borderId="6">
      <alignment horizontal="right" vertical="center"/>
    </xf>
    <xf numFmtId="4" fontId="3" fillId="0" borderId="6">
      <alignment horizontal="right" vertical="center"/>
    </xf>
    <xf numFmtId="4" fontId="19" fillId="0" borderId="6">
      <alignment horizontal="right" vertical="center"/>
      <protection locked="0"/>
    </xf>
    <xf numFmtId="0" fontId="3" fillId="0" borderId="6">
      <alignment vertical="center"/>
      <protection locked="0"/>
    </xf>
    <xf numFmtId="0" fontId="3" fillId="0" borderId="6">
      <alignment horizontal="left" vertical="center" wrapText="1"/>
      <protection locked="0"/>
    </xf>
    <xf numFmtId="0" fontId="3" fillId="2" borderId="0">
      <alignment horizontal="right" vertical="center" wrapText="1"/>
      <protection locked="0"/>
    </xf>
    <xf numFmtId="0" fontId="3" fillId="0" borderId="0">
      <alignment horizontal="right" vertical="center"/>
    </xf>
    <xf numFmtId="0" fontId="10" fillId="0" borderId="4">
      <alignment vertical="top" wrapText="1"/>
      <protection locked="0"/>
    </xf>
    <xf numFmtId="0" fontId="4" fillId="0" borderId="7">
      <alignment horizontal="center" vertical="center" wrapText="1"/>
      <protection locked="0"/>
    </xf>
    <xf numFmtId="0" fontId="39" fillId="0" borderId="0">
      <alignment vertical="top"/>
      <protection locked="0"/>
    </xf>
    <xf numFmtId="0" fontId="3" fillId="2" borderId="0">
      <alignment horizontal="right" vertical="center" wrapText="1"/>
      <protection locked="0"/>
    </xf>
    <xf numFmtId="0" fontId="9" fillId="2" borderId="0">
      <alignment horizontal="center" vertical="center" wrapText="1"/>
      <protection locked="0"/>
    </xf>
    <xf numFmtId="0" fontId="1" fillId="2" borderId="0">
      <alignment horizontal="left" vertical="center" wrapText="1"/>
      <protection locked="0"/>
    </xf>
    <xf numFmtId="0" fontId="1" fillId="0" borderId="1">
      <alignment horizontal="center" vertical="center" wrapText="1"/>
      <protection locked="0"/>
    </xf>
    <xf numFmtId="0" fontId="1" fillId="0" borderId="5">
      <alignment horizontal="center" vertical="center" wrapText="1"/>
      <protection locked="0"/>
    </xf>
    <xf numFmtId="0" fontId="3" fillId="2" borderId="6">
      <alignment horizontal="left" vertical="center"/>
    </xf>
    <xf numFmtId="0" fontId="3" fillId="2" borderId="7">
      <alignment horizontal="center" vertical="center"/>
    </xf>
    <xf numFmtId="0" fontId="3" fillId="2" borderId="7">
      <alignment horizontal="left" vertical="center" wrapText="1"/>
      <protection locked="0"/>
    </xf>
    <xf numFmtId="0" fontId="1" fillId="2" borderId="2">
      <alignment horizontal="center" vertical="center" wrapText="1"/>
      <protection locked="0"/>
    </xf>
    <xf numFmtId="0" fontId="10" fillId="0" borderId="0"/>
    <xf numFmtId="0" fontId="1" fillId="0" borderId="9">
      <alignment horizontal="center" vertical="center" wrapText="1"/>
      <protection locked="0"/>
    </xf>
    <xf numFmtId="0" fontId="1" fillId="0" borderId="10">
      <alignment horizontal="center" vertical="center" wrapText="1"/>
      <protection locked="0"/>
    </xf>
    <xf numFmtId="0" fontId="3" fillId="2" borderId="12">
      <alignment horizontal="left" vertical="center"/>
    </xf>
    <xf numFmtId="0" fontId="10" fillId="0" borderId="4">
      <alignment vertical="top" wrapText="1"/>
      <protection locked="0"/>
    </xf>
    <xf numFmtId="0" fontId="1" fillId="2" borderId="0">
      <alignment horizontal="right" vertical="center" wrapText="1"/>
      <protection locked="0"/>
    </xf>
    <xf numFmtId="0" fontId="3" fillId="2" borderId="12">
      <alignment horizontal="right" vertical="center"/>
    </xf>
    <xf numFmtId="4" fontId="3" fillId="2" borderId="7">
      <alignment horizontal="right" vertical="center"/>
      <protection locked="0"/>
    </xf>
    <xf numFmtId="0" fontId="1" fillId="0" borderId="3">
      <alignment horizontal="center" vertical="center" wrapText="1"/>
      <protection locked="0"/>
    </xf>
    <xf numFmtId="0" fontId="3" fillId="0" borderId="0">
      <alignment vertical="top"/>
      <protection locked="0"/>
    </xf>
    <xf numFmtId="0" fontId="1" fillId="0" borderId="3">
      <alignment horizontal="center" vertical="center"/>
      <protection locked="0"/>
    </xf>
    <xf numFmtId="0" fontId="1" fillId="0" borderId="11">
      <alignment horizontal="center" vertical="center"/>
      <protection locked="0"/>
    </xf>
    <xf numFmtId="0" fontId="3" fillId="2" borderId="7">
      <alignment horizontal="center" vertical="center"/>
      <protection locked="0"/>
    </xf>
    <xf numFmtId="0" fontId="1" fillId="0" borderId="11">
      <alignment horizontal="center" vertical="center" wrapText="1"/>
      <protection locked="0"/>
    </xf>
    <xf numFmtId="0" fontId="1" fillId="0" borderId="12">
      <alignment horizontal="center" vertical="center" wrapText="1"/>
      <protection locked="0"/>
    </xf>
    <xf numFmtId="0" fontId="1" fillId="0" borderId="12">
      <alignment horizontal="center" vertical="center"/>
      <protection locked="0"/>
    </xf>
    <xf numFmtId="0" fontId="1" fillId="0" borderId="4">
      <alignment horizontal="center" vertical="center" wrapText="1"/>
      <protection locked="0"/>
    </xf>
    <xf numFmtId="0" fontId="3" fillId="2" borderId="12">
      <alignment horizontal="right" vertical="center"/>
      <protection locked="0"/>
    </xf>
    <xf numFmtId="0" fontId="39" fillId="0" borderId="0">
      <alignment vertical="top"/>
      <protection locked="0"/>
    </xf>
    <xf numFmtId="0" fontId="1" fillId="2" borderId="0">
      <alignment horizontal="right" vertical="center" wrapText="1"/>
      <protection locked="0"/>
    </xf>
    <xf numFmtId="0" fontId="9" fillId="2" borderId="0">
      <alignment horizontal="center" vertical="center" wrapText="1"/>
      <protection locked="0"/>
    </xf>
    <xf numFmtId="0" fontId="1" fillId="2" borderId="0">
      <alignment horizontal="left" vertical="center" wrapText="1"/>
      <protection locked="0"/>
    </xf>
    <xf numFmtId="0" fontId="4" fillId="2" borderId="1">
      <alignment horizontal="center" vertical="center"/>
    </xf>
    <xf numFmtId="0" fontId="4" fillId="2" borderId="6">
      <alignment horizontal="center" vertical="center" wrapText="1"/>
      <protection locked="0"/>
    </xf>
    <xf numFmtId="0" fontId="3" fillId="2" borderId="7">
      <alignment horizontal="center" vertical="center" wrapText="1"/>
    </xf>
    <xf numFmtId="0" fontId="3" fillId="2" borderId="7">
      <alignment horizontal="left" vertical="center" wrapText="1"/>
    </xf>
    <xf numFmtId="0" fontId="3" fillId="2" borderId="2">
      <alignment horizontal="center" vertical="center" wrapText="1"/>
    </xf>
    <xf numFmtId="0" fontId="10" fillId="0" borderId="0"/>
    <xf numFmtId="0" fontId="3" fillId="2" borderId="4">
      <alignment horizontal="left" vertical="center"/>
    </xf>
    <xf numFmtId="0" fontId="4" fillId="0" borderId="6">
      <alignment horizontal="center" vertical="center"/>
      <protection locked="0"/>
    </xf>
    <xf numFmtId="4" fontId="3" fillId="0" borderId="7">
      <alignment horizontal="right" vertical="center"/>
    </xf>
    <xf numFmtId="4" fontId="3" fillId="2" borderId="7">
      <alignment horizontal="right" vertical="center"/>
      <protection locked="0"/>
    </xf>
    <xf numFmtId="0" fontId="3" fillId="0" borderId="0">
      <alignment vertical="top"/>
      <protection locked="0"/>
    </xf>
    <xf numFmtId="0" fontId="4" fillId="0" borderId="2">
      <alignment horizontal="center" vertical="center"/>
      <protection locked="0"/>
    </xf>
    <xf numFmtId="0" fontId="4" fillId="0" borderId="7">
      <alignment horizontal="center" vertical="center"/>
      <protection locked="0"/>
    </xf>
    <xf numFmtId="0" fontId="3" fillId="2" borderId="7">
      <alignment horizontal="center" vertical="center" wrapText="1"/>
      <protection locked="0"/>
    </xf>
    <xf numFmtId="0" fontId="4" fillId="0" borderId="3">
      <alignment horizontal="center" vertical="center"/>
      <protection locked="0"/>
    </xf>
    <xf numFmtId="0" fontId="4" fillId="0" borderId="4">
      <alignment horizontal="center" vertical="center"/>
      <protection locked="0"/>
    </xf>
    <xf numFmtId="0" fontId="4" fillId="0" borderId="1">
      <alignment horizontal="center" vertical="center"/>
      <protection locked="0"/>
    </xf>
    <xf numFmtId="0" fontId="4" fillId="0" borderId="6">
      <alignment horizontal="center" vertical="center" wrapText="1"/>
      <protection locked="0"/>
    </xf>
    <xf numFmtId="0" fontId="4" fillId="0" borderId="7">
      <alignment horizontal="center" vertical="center" wrapText="1"/>
      <protection locked="0"/>
    </xf>
    <xf numFmtId="0" fontId="4" fillId="0" borderId="3">
      <alignment horizontal="center" vertical="center"/>
    </xf>
    <xf numFmtId="0" fontId="4" fillId="0" borderId="4">
      <alignment horizontal="center" vertical="center"/>
    </xf>
    <xf numFmtId="0" fontId="39" fillId="0" borderId="0">
      <alignment vertical="top"/>
      <protection locked="0"/>
    </xf>
    <xf numFmtId="0" fontId="10" fillId="0" borderId="0">
      <protection locked="0"/>
    </xf>
    <xf numFmtId="0" fontId="9" fillId="2" borderId="0">
      <alignment horizontal="center" vertical="center" wrapText="1"/>
      <protection locked="0"/>
    </xf>
    <xf numFmtId="0" fontId="3" fillId="0" borderId="0">
      <alignment horizontal="left" vertical="center" wrapText="1"/>
      <protection locked="0"/>
    </xf>
    <xf numFmtId="0" fontId="4" fillId="0" borderId="2">
      <alignment horizontal="center" vertical="center" wrapText="1"/>
      <protection locked="0"/>
    </xf>
    <xf numFmtId="0" fontId="3" fillId="0" borderId="6">
      <alignment vertical="center" wrapText="1"/>
      <protection locked="0"/>
    </xf>
    <xf numFmtId="0" fontId="3" fillId="0" borderId="6">
      <alignment horizontal="left" vertical="center"/>
    </xf>
    <xf numFmtId="0" fontId="19" fillId="0" borderId="6">
      <alignment horizontal="center" vertical="center"/>
    </xf>
    <xf numFmtId="0" fontId="19" fillId="0" borderId="6">
      <alignment horizontal="center" vertical="center" wrapText="1"/>
      <protection locked="0"/>
    </xf>
    <xf numFmtId="0" fontId="10" fillId="0" borderId="0"/>
    <xf numFmtId="0" fontId="1" fillId="2" borderId="0">
      <alignment horizontal="right" vertical="center" wrapText="1"/>
      <protection locked="0"/>
    </xf>
    <xf numFmtId="0" fontId="10" fillId="2" borderId="0">
      <alignment horizontal="left" vertical="center"/>
    </xf>
    <xf numFmtId="0" fontId="10" fillId="0" borderId="3">
      <alignment vertical="top" wrapText="1"/>
      <protection locked="0"/>
    </xf>
    <xf numFmtId="4" fontId="3" fillId="0" borderId="6">
      <alignment horizontal="right" vertical="center"/>
      <protection locked="0"/>
    </xf>
    <xf numFmtId="4" fontId="3" fillId="0" borderId="6">
      <alignment horizontal="right" vertical="center"/>
    </xf>
    <xf numFmtId="0" fontId="19" fillId="0" borderId="6">
      <alignment horizontal="right" vertical="center"/>
    </xf>
    <xf numFmtId="4" fontId="19" fillId="0" borderId="6">
      <alignment horizontal="right" vertical="center"/>
      <protection locked="0"/>
    </xf>
    <xf numFmtId="0" fontId="3" fillId="0" borderId="6">
      <alignment vertical="center" wrapText="1"/>
    </xf>
    <xf numFmtId="0" fontId="3" fillId="0" borderId="6">
      <alignment horizontal="left" vertical="center" wrapText="1"/>
    </xf>
    <xf numFmtId="0" fontId="10" fillId="0" borderId="4">
      <alignment vertical="top" wrapText="1"/>
      <protection locked="0"/>
    </xf>
    <xf numFmtId="0" fontId="4" fillId="0" borderId="7">
      <alignment horizontal="center" vertical="center" wrapText="1"/>
      <protection locked="0"/>
    </xf>
    <xf numFmtId="0" fontId="3" fillId="0" borderId="6">
      <alignment horizontal="right" vertical="center"/>
    </xf>
    <xf numFmtId="0" fontId="39" fillId="0" borderId="0">
      <alignment vertical="top"/>
      <protection locked="0"/>
    </xf>
    <xf numFmtId="49" fontId="1" fillId="0" borderId="0"/>
    <xf numFmtId="0" fontId="18" fillId="0" borderId="0">
      <alignment horizontal="center" vertical="center"/>
    </xf>
    <xf numFmtId="0" fontId="3" fillId="0" borderId="0">
      <alignment horizontal="left" vertical="center"/>
      <protection locked="0"/>
    </xf>
    <xf numFmtId="49" fontId="4" fillId="0" borderId="2">
      <alignment horizontal="center" vertical="center" wrapText="1"/>
    </xf>
    <xf numFmtId="49" fontId="4" fillId="0" borderId="7">
      <alignment horizontal="center" vertical="center"/>
    </xf>
    <xf numFmtId="0" fontId="3" fillId="0" borderId="7">
      <alignment horizontal="center" vertical="center"/>
    </xf>
    <xf numFmtId="0" fontId="3" fillId="0" borderId="7">
      <alignment horizontal="left" vertical="center" wrapText="1"/>
    </xf>
    <xf numFmtId="0" fontId="1" fillId="0" borderId="2">
      <alignment horizontal="center" vertical="center"/>
    </xf>
    <xf numFmtId="49" fontId="4" fillId="0" borderId="4">
      <alignment horizontal="center" vertical="center" wrapText="1"/>
    </xf>
    <xf numFmtId="0" fontId="1" fillId="0" borderId="4">
      <alignment horizontal="center" vertical="center"/>
    </xf>
    <xf numFmtId="0" fontId="1" fillId="0" borderId="0"/>
    <xf numFmtId="0" fontId="4" fillId="0" borderId="1">
      <alignment horizontal="center" vertical="center"/>
      <protection locked="0"/>
    </xf>
    <xf numFmtId="0" fontId="4" fillId="0" borderId="6">
      <alignment horizontal="center" vertical="center"/>
    </xf>
    <xf numFmtId="4" fontId="3" fillId="0" borderId="7">
      <alignment horizontal="right" vertical="center" wrapText="1"/>
      <protection locked="0"/>
    </xf>
    <xf numFmtId="0" fontId="1" fillId="0" borderId="0">
      <alignment vertical="top"/>
    </xf>
    <xf numFmtId="0" fontId="4" fillId="0" borderId="2">
      <alignment horizontal="center" vertical="center"/>
      <protection locked="0"/>
    </xf>
    <xf numFmtId="0" fontId="4" fillId="0" borderId="7">
      <alignment horizontal="center" vertical="center"/>
    </xf>
    <xf numFmtId="4" fontId="3" fillId="0" borderId="7">
      <alignment horizontal="right" vertical="center" wrapText="1"/>
    </xf>
    <xf numFmtId="0" fontId="4" fillId="0" borderId="3">
      <alignment horizontal="center" vertical="center"/>
    </xf>
    <xf numFmtId="0" fontId="1" fillId="0" borderId="0">
      <alignment horizontal="right" vertical="center"/>
    </xf>
    <xf numFmtId="0" fontId="1" fillId="0" borderId="0">
      <alignment horizontal="right"/>
    </xf>
    <xf numFmtId="0" fontId="4" fillId="0" borderId="4">
      <alignment horizontal="center" vertical="center"/>
    </xf>
    <xf numFmtId="0" fontId="3" fillId="0" borderId="0">
      <alignment horizontal="right" vertical="center"/>
    </xf>
    <xf numFmtId="0" fontId="3" fillId="0" borderId="0">
      <alignment horizontal="right"/>
    </xf>
    <xf numFmtId="0" fontId="4" fillId="0" borderId="9">
      <alignment horizontal="center" vertical="center"/>
    </xf>
    <xf numFmtId="0" fontId="4" fillId="0" borderId="12">
      <alignment horizontal="center" vertical="center"/>
    </xf>
    <xf numFmtId="0" fontId="39" fillId="0" borderId="0">
      <alignment vertical="top"/>
      <protection locked="0"/>
    </xf>
    <xf numFmtId="0" fontId="10" fillId="0" borderId="0"/>
    <xf numFmtId="0" fontId="16" fillId="0" borderId="0">
      <alignment horizontal="center" vertical="center"/>
    </xf>
    <xf numFmtId="0" fontId="3" fillId="0" borderId="0">
      <alignment horizontal="left" vertical="center"/>
    </xf>
    <xf numFmtId="0" fontId="1" fillId="0" borderId="1">
      <alignment horizontal="center" vertical="center" wrapText="1"/>
      <protection locked="0"/>
    </xf>
    <xf numFmtId="0" fontId="10" fillId="2" borderId="6">
      <alignment vertical="top" wrapText="1"/>
      <protection locked="0"/>
    </xf>
    <xf numFmtId="0" fontId="3" fillId="2" borderId="12">
      <alignment horizontal="center" vertical="center" wrapText="1"/>
      <protection locked="0"/>
    </xf>
    <xf numFmtId="4" fontId="3" fillId="2" borderId="12">
      <alignment horizontal="right" vertical="top"/>
    </xf>
    <xf numFmtId="0" fontId="40" fillId="0" borderId="0"/>
    <xf numFmtId="0" fontId="1" fillId="2" borderId="0">
      <alignment horizontal="left" vertical="center" wrapText="1"/>
      <protection locked="0"/>
    </xf>
    <xf numFmtId="0" fontId="1" fillId="2" borderId="6">
      <alignment horizontal="right" vertical="center" wrapText="1"/>
      <protection locked="0"/>
    </xf>
    <xf numFmtId="4" fontId="3" fillId="0" borderId="12">
      <alignment horizontal="right" vertical="center"/>
    </xf>
    <xf numFmtId="0" fontId="3" fillId="2" borderId="0">
      <alignment horizontal="right" vertical="center" wrapText="1"/>
      <protection locked="0"/>
    </xf>
    <xf numFmtId="0" fontId="1" fillId="2" borderId="2">
      <alignment horizontal="center" vertical="center" wrapText="1"/>
      <protection locked="0"/>
    </xf>
    <xf numFmtId="0" fontId="1" fillId="2" borderId="7">
      <alignment horizontal="center" vertical="center"/>
      <protection locked="0"/>
    </xf>
    <xf numFmtId="4" fontId="3" fillId="2" borderId="7">
      <alignment horizontal="right" vertical="center"/>
      <protection locked="0"/>
    </xf>
    <xf numFmtId="0" fontId="1" fillId="0" borderId="3">
      <alignment horizontal="center" vertical="center" wrapText="1"/>
      <protection locked="0"/>
    </xf>
    <xf numFmtId="0" fontId="10" fillId="0" borderId="0">
      <protection locked="0"/>
    </xf>
    <xf numFmtId="0" fontId="1" fillId="2" borderId="4">
      <alignment horizontal="center" vertical="center"/>
      <protection locked="0"/>
    </xf>
    <xf numFmtId="0" fontId="3" fillId="0" borderId="0">
      <alignment vertical="top"/>
      <protection locked="0"/>
    </xf>
    <xf numFmtId="0" fontId="1" fillId="2" borderId="6">
      <alignment horizontal="right" vertical="center"/>
      <protection locked="0"/>
    </xf>
    <xf numFmtId="0" fontId="39" fillId="0" borderId="0">
      <alignment vertical="top"/>
      <protection locked="0"/>
    </xf>
    <xf numFmtId="0" fontId="1" fillId="2" borderId="0">
      <alignment horizontal="right" vertical="center" wrapText="1"/>
      <protection locked="0"/>
    </xf>
    <xf numFmtId="0" fontId="9" fillId="2" borderId="0">
      <alignment horizontal="center" vertical="center" wrapText="1"/>
      <protection locked="0"/>
    </xf>
    <xf numFmtId="0" fontId="1" fillId="2" borderId="0">
      <alignment horizontal="left" vertical="center" wrapText="1"/>
      <protection locked="0"/>
    </xf>
    <xf numFmtId="0" fontId="4" fillId="0" borderId="2">
      <alignment horizontal="center" vertical="center" wrapText="1"/>
      <protection locked="0"/>
    </xf>
    <xf numFmtId="0" fontId="10" fillId="2" borderId="6">
      <alignment horizontal="center" vertical="center" wrapText="1"/>
      <protection locked="0"/>
    </xf>
    <xf numFmtId="0" fontId="3" fillId="2" borderId="6">
      <alignment horizontal="center" vertical="center"/>
    </xf>
    <xf numFmtId="0" fontId="3" fillId="2" borderId="22">
      <alignment horizontal="center" vertical="center"/>
    </xf>
    <xf numFmtId="0" fontId="10" fillId="0" borderId="0"/>
    <xf numFmtId="0" fontId="10" fillId="0" borderId="4">
      <alignment vertical="top" wrapText="1"/>
      <protection locked="0"/>
    </xf>
    <xf numFmtId="0" fontId="3" fillId="2" borderId="12">
      <alignment horizontal="center" vertical="center"/>
    </xf>
    <xf numFmtId="0" fontId="4" fillId="0" borderId="7">
      <alignment horizontal="center" vertical="center" wrapText="1"/>
      <protection locked="0"/>
    </xf>
    <xf numFmtId="4" fontId="3" fillId="2" borderId="7">
      <alignment horizontal="right" vertical="center"/>
      <protection locked="0"/>
    </xf>
    <xf numFmtId="0" fontId="10" fillId="0" borderId="3">
      <alignment vertical="top" wrapText="1"/>
      <protection locked="0"/>
    </xf>
    <xf numFmtId="0" fontId="39" fillId="0" borderId="0">
      <alignment vertical="top"/>
      <protection locked="0"/>
    </xf>
    <xf numFmtId="0" fontId="9" fillId="2" borderId="0">
      <alignment horizontal="center" vertical="center"/>
    </xf>
    <xf numFmtId="0" fontId="9" fillId="2" borderId="0">
      <alignment horizontal="center" vertical="center" wrapText="1"/>
      <protection locked="0"/>
    </xf>
    <xf numFmtId="0" fontId="1" fillId="2" borderId="0">
      <alignment horizontal="left" vertical="center" wrapText="1"/>
      <protection locked="0"/>
    </xf>
    <xf numFmtId="0" fontId="4" fillId="0" borderId="1">
      <alignment horizontal="center" vertical="center" wrapText="1"/>
      <protection locked="0"/>
    </xf>
    <xf numFmtId="0" fontId="10" fillId="2" borderId="6">
      <alignment vertical="top" wrapText="1"/>
      <protection locked="0"/>
    </xf>
    <xf numFmtId="0" fontId="3" fillId="2" borderId="7">
      <alignment horizontal="center" vertical="center" wrapText="1"/>
      <protection locked="0"/>
    </xf>
    <xf numFmtId="0" fontId="3" fillId="2" borderId="7">
      <alignment horizontal="left" vertical="center" wrapText="1"/>
      <protection locked="0"/>
    </xf>
    <xf numFmtId="0" fontId="3" fillId="2" borderId="2">
      <alignment horizontal="center" vertical="center" wrapText="1"/>
    </xf>
    <xf numFmtId="0" fontId="10" fillId="0" borderId="0"/>
    <xf numFmtId="0" fontId="3" fillId="0" borderId="0">
      <alignment vertical="top"/>
      <protection locked="0"/>
    </xf>
    <xf numFmtId="0" fontId="4" fillId="0" borderId="1">
      <alignment horizontal="center" vertical="center"/>
      <protection locked="0"/>
    </xf>
    <xf numFmtId="0" fontId="10" fillId="2" borderId="6">
      <alignment horizontal="center" vertical="center"/>
      <protection locked="0"/>
    </xf>
    <xf numFmtId="0" fontId="3" fillId="2" borderId="7">
      <alignment horizontal="left" vertical="center"/>
      <protection locked="0"/>
    </xf>
    <xf numFmtId="0" fontId="3" fillId="2" borderId="3">
      <alignment horizontal="left" vertical="center"/>
      <protection locked="0"/>
    </xf>
    <xf numFmtId="0" fontId="10" fillId="2" borderId="6">
      <alignment vertical="top"/>
      <protection locked="0"/>
    </xf>
    <xf numFmtId="0" fontId="10" fillId="0" borderId="0">
      <alignment vertical="top"/>
    </xf>
    <xf numFmtId="0" fontId="3" fillId="2" borderId="3">
      <alignment horizontal="left" vertical="center"/>
    </xf>
    <xf numFmtId="0" fontId="3" fillId="2" borderId="4">
      <alignment horizontal="left" vertical="center"/>
    </xf>
    <xf numFmtId="0" fontId="4" fillId="0" borderId="6">
      <alignment horizontal="center" vertical="center"/>
      <protection locked="0"/>
    </xf>
    <xf numFmtId="4" fontId="3" fillId="2" borderId="7">
      <alignment horizontal="right" vertical="center"/>
      <protection locked="0"/>
    </xf>
    <xf numFmtId="0" fontId="4" fillId="0" borderId="2">
      <alignment horizontal="center" vertical="center"/>
      <protection locked="0"/>
    </xf>
    <xf numFmtId="0" fontId="4" fillId="0" borderId="7">
      <alignment horizontal="center" vertical="center"/>
      <protection locked="0"/>
    </xf>
    <xf numFmtId="0" fontId="4" fillId="0" borderId="3">
      <alignment horizontal="center" vertical="center"/>
      <protection locked="0"/>
    </xf>
    <xf numFmtId="0" fontId="4" fillId="0" borderId="7">
      <alignment horizontal="center" vertical="center" wrapText="1"/>
      <protection locked="0"/>
    </xf>
    <xf numFmtId="0" fontId="4" fillId="0" borderId="4">
      <alignment horizontal="center" vertical="center"/>
      <protection locked="0"/>
    </xf>
    <xf numFmtId="0" fontId="4" fillId="2" borderId="6">
      <alignment horizontal="center" vertical="center" wrapText="1"/>
      <protection locked="0"/>
    </xf>
    <xf numFmtId="0" fontId="4" fillId="0" borderId="8">
      <alignment horizontal="center" vertical="center"/>
      <protection locked="0"/>
    </xf>
    <xf numFmtId="0" fontId="4" fillId="0" borderId="23">
      <alignment horizontal="center" vertical="center"/>
      <protection locked="0"/>
    </xf>
    <xf numFmtId="0" fontId="10" fillId="0" borderId="0">
      <alignment vertical="top"/>
      <protection locked="0"/>
    </xf>
    <xf numFmtId="0" fontId="10" fillId="0" borderId="0">
      <alignment horizontal="right" wrapText="1"/>
    </xf>
    <xf numFmtId="0" fontId="39" fillId="0" borderId="0">
      <alignment vertical="top"/>
      <protection locked="0"/>
    </xf>
    <xf numFmtId="0" fontId="9" fillId="2" borderId="0">
      <alignment horizontal="center" vertical="center"/>
    </xf>
    <xf numFmtId="0" fontId="9" fillId="2" borderId="0">
      <alignment horizontal="center" vertical="center" wrapText="1"/>
      <protection locked="0"/>
    </xf>
    <xf numFmtId="0" fontId="1" fillId="2" borderId="0">
      <alignment horizontal="left" vertical="center" wrapText="1"/>
      <protection locked="0"/>
    </xf>
    <xf numFmtId="0" fontId="4" fillId="0" borderId="1">
      <alignment horizontal="center" vertical="center" wrapText="1"/>
      <protection locked="0"/>
    </xf>
    <xf numFmtId="0" fontId="10" fillId="2" borderId="5">
      <alignment vertical="top" wrapText="1"/>
      <protection locked="0"/>
    </xf>
    <xf numFmtId="0" fontId="10" fillId="2" borderId="6">
      <alignment vertical="top" wrapText="1"/>
      <protection locked="0"/>
    </xf>
    <xf numFmtId="0" fontId="3" fillId="2" borderId="7">
      <alignment horizontal="center" vertical="center"/>
      <protection locked="0"/>
    </xf>
    <xf numFmtId="0" fontId="3" fillId="2" borderId="7">
      <alignment horizontal="left" vertical="center" wrapText="1"/>
      <protection locked="0"/>
    </xf>
    <xf numFmtId="0" fontId="3" fillId="2" borderId="2">
      <alignment horizontal="center" vertical="center" wrapText="1"/>
    </xf>
    <xf numFmtId="0" fontId="10" fillId="0" borderId="0"/>
    <xf numFmtId="0" fontId="3" fillId="0" borderId="0">
      <alignment vertical="top"/>
      <protection locked="0"/>
    </xf>
    <xf numFmtId="0" fontId="4" fillId="0" borderId="1">
      <alignment horizontal="center" vertical="center"/>
      <protection locked="0"/>
    </xf>
    <xf numFmtId="0" fontId="10" fillId="2" borderId="5">
      <alignment horizontal="center" vertical="center"/>
      <protection locked="0"/>
    </xf>
    <xf numFmtId="0" fontId="10" fillId="2" borderId="6">
      <alignment horizontal="center" vertical="center"/>
      <protection locked="0"/>
    </xf>
    <xf numFmtId="0" fontId="3" fillId="2" borderId="7">
      <alignment horizontal="left" vertical="center"/>
      <protection locked="0"/>
    </xf>
    <xf numFmtId="0" fontId="3" fillId="2" borderId="3">
      <alignment horizontal="center" vertical="center" wrapText="1"/>
      <protection locked="0"/>
    </xf>
    <xf numFmtId="0" fontId="10" fillId="2" borderId="5">
      <alignment vertical="top"/>
      <protection locked="0"/>
    </xf>
    <xf numFmtId="0" fontId="10" fillId="2" borderId="6">
      <alignment vertical="top"/>
      <protection locked="0"/>
    </xf>
    <xf numFmtId="0" fontId="4" fillId="0" borderId="5">
      <alignment horizontal="center" vertical="center"/>
      <protection locked="0"/>
    </xf>
    <xf numFmtId="0" fontId="4" fillId="0" borderId="6">
      <alignment horizontal="center" vertical="center"/>
      <protection locked="0"/>
    </xf>
    <xf numFmtId="0" fontId="3" fillId="0" borderId="7">
      <alignment vertical="center"/>
      <protection locked="0"/>
    </xf>
    <xf numFmtId="0" fontId="4" fillId="0" borderId="9">
      <alignment horizontal="center" vertical="center" wrapText="1"/>
      <protection locked="0"/>
    </xf>
    <xf numFmtId="0" fontId="4" fillId="0" borderId="10">
      <alignment horizontal="center" vertical="center"/>
      <protection locked="0"/>
    </xf>
    <xf numFmtId="0" fontId="4" fillId="0" borderId="12">
      <alignment horizontal="center" vertical="center"/>
      <protection locked="0"/>
    </xf>
    <xf numFmtId="0" fontId="10" fillId="0" borderId="0">
      <alignment vertical="top"/>
    </xf>
    <xf numFmtId="0" fontId="3" fillId="2" borderId="3">
      <alignment horizontal="center" vertical="center" wrapText="1"/>
    </xf>
    <xf numFmtId="0" fontId="3" fillId="2" borderId="4">
      <alignment horizontal="center" vertical="center" wrapText="1"/>
    </xf>
    <xf numFmtId="0" fontId="4" fillId="0" borderId="2">
      <alignment horizontal="center" vertical="center"/>
      <protection locked="0"/>
    </xf>
    <xf numFmtId="4" fontId="3" fillId="2" borderId="7">
      <alignment horizontal="right" vertical="center"/>
      <protection locked="0"/>
    </xf>
    <xf numFmtId="0" fontId="4" fillId="0" borderId="3">
      <alignment horizontal="center" vertical="center" wrapText="1"/>
      <protection locked="0"/>
    </xf>
    <xf numFmtId="0" fontId="4" fillId="0" borderId="2">
      <alignment horizontal="center" vertical="center" wrapText="1"/>
      <protection locked="0"/>
    </xf>
    <xf numFmtId="0" fontId="4" fillId="0" borderId="7">
      <alignment horizontal="center" vertical="center" wrapText="1"/>
      <protection locked="0"/>
    </xf>
    <xf numFmtId="0" fontId="10" fillId="2" borderId="3">
      <alignment horizontal="center" vertical="center" wrapText="1"/>
      <protection locked="0"/>
    </xf>
    <xf numFmtId="0" fontId="10" fillId="0" borderId="3">
      <alignment vertical="top" wrapText="1"/>
      <protection locked="0"/>
    </xf>
    <xf numFmtId="0" fontId="10" fillId="0" borderId="4">
      <alignment vertical="top" wrapText="1"/>
      <protection locked="0"/>
    </xf>
    <xf numFmtId="0" fontId="10" fillId="2" borderId="3">
      <alignment horizontal="center" vertical="center"/>
      <protection locked="0"/>
    </xf>
    <xf numFmtId="0" fontId="4" fillId="2" borderId="3">
      <alignment horizontal="center" vertical="center" wrapText="1"/>
      <protection locked="0"/>
    </xf>
    <xf numFmtId="0" fontId="10" fillId="2" borderId="4">
      <alignment horizontal="center" vertical="center" wrapText="1"/>
      <protection locked="0"/>
    </xf>
    <xf numFmtId="0" fontId="10" fillId="0" borderId="0">
      <alignment horizontal="right" vertical="center"/>
    </xf>
    <xf numFmtId="0" fontId="39" fillId="0" borderId="0">
      <alignment vertical="top"/>
      <protection locked="0"/>
    </xf>
    <xf numFmtId="0" fontId="7" fillId="2" borderId="0">
      <alignment horizontal="right" vertical="center" wrapText="1"/>
      <protection locked="0"/>
    </xf>
    <xf numFmtId="0" fontId="9" fillId="2" borderId="0">
      <alignment horizontal="center" vertical="center" wrapText="1"/>
      <protection locked="0"/>
    </xf>
    <xf numFmtId="0" fontId="7" fillId="2" borderId="0">
      <alignment horizontal="left" vertical="center" wrapText="1"/>
      <protection locked="0"/>
    </xf>
    <xf numFmtId="0" fontId="7" fillId="0" borderId="1">
      <alignment horizontal="center" vertical="center" wrapText="1"/>
      <protection locked="0"/>
    </xf>
    <xf numFmtId="0" fontId="7" fillId="2" borderId="6">
      <alignment horizontal="center" vertical="center" wrapText="1"/>
      <protection locked="0"/>
    </xf>
    <xf numFmtId="0" fontId="7" fillId="2" borderId="6">
      <alignment horizontal="center" vertical="center" wrapText="1"/>
    </xf>
    <xf numFmtId="0" fontId="7" fillId="2" borderId="6">
      <alignment horizontal="left" vertical="center" wrapText="1"/>
    </xf>
    <xf numFmtId="0" fontId="7" fillId="2" borderId="22">
      <alignment horizontal="center" vertical="center"/>
    </xf>
    <xf numFmtId="0" fontId="41" fillId="0" borderId="0"/>
    <xf numFmtId="0" fontId="8" fillId="0" borderId="0">
      <protection locked="0"/>
    </xf>
    <xf numFmtId="0" fontId="7" fillId="2" borderId="0">
      <alignment horizontal="right" vertical="center"/>
      <protection locked="0"/>
    </xf>
    <xf numFmtId="0" fontId="7" fillId="2" borderId="1">
      <alignment horizontal="center" vertical="center"/>
      <protection locked="0"/>
    </xf>
    <xf numFmtId="0" fontId="7" fillId="2" borderId="6">
      <alignment horizontal="right" vertical="center"/>
      <protection locked="0"/>
    </xf>
    <xf numFmtId="0" fontId="7" fillId="0" borderId="12">
      <alignment horizontal="center"/>
      <protection locked="0"/>
    </xf>
    <xf numFmtId="0" fontId="7" fillId="0" borderId="12">
      <alignment horizontal="left" wrapText="1"/>
      <protection locked="0"/>
    </xf>
    <xf numFmtId="0" fontId="7" fillId="0" borderId="11">
      <alignment horizontal="left"/>
      <protection locked="0"/>
    </xf>
    <xf numFmtId="0" fontId="7" fillId="0" borderId="0">
      <alignment vertical="top"/>
      <protection locked="0"/>
    </xf>
    <xf numFmtId="0" fontId="7" fillId="2" borderId="1">
      <alignment horizontal="center" vertical="center" wrapText="1"/>
      <protection locked="0"/>
    </xf>
    <xf numFmtId="0" fontId="7" fillId="0" borderId="12">
      <alignment horizontal="center" wrapText="1"/>
      <protection locked="0"/>
    </xf>
    <xf numFmtId="0" fontId="8" fillId="0" borderId="0"/>
    <xf numFmtId="0" fontId="7" fillId="2" borderId="6">
      <alignment horizontal="right" vertical="center" wrapText="1"/>
      <protection locked="0"/>
    </xf>
    <xf numFmtId="0" fontId="7" fillId="0" borderId="12">
      <alignment horizontal="left" wrapText="1"/>
    </xf>
    <xf numFmtId="0" fontId="7" fillId="0" borderId="11">
      <alignment horizontal="left"/>
    </xf>
    <xf numFmtId="0" fontId="7" fillId="0" borderId="12">
      <alignment horizontal="center" wrapText="1"/>
    </xf>
    <xf numFmtId="0" fontId="7" fillId="2" borderId="12">
      <alignment horizontal="left" vertical="center" wrapText="1"/>
      <protection locked="0"/>
    </xf>
    <xf numFmtId="0" fontId="7" fillId="2" borderId="11">
      <alignment horizontal="right" vertical="center"/>
    </xf>
    <xf numFmtId="0" fontId="7" fillId="2" borderId="12">
      <alignment horizontal="center" vertical="center" wrapText="1"/>
      <protection locked="0"/>
    </xf>
    <xf numFmtId="0" fontId="7" fillId="2" borderId="12">
      <alignment horizontal="right" vertical="center"/>
    </xf>
    <xf numFmtId="0" fontId="7" fillId="2" borderId="2">
      <alignment horizontal="center" vertical="center"/>
      <protection locked="0"/>
    </xf>
    <xf numFmtId="0" fontId="7" fillId="2" borderId="4">
      <alignment horizontal="center" vertical="center"/>
      <protection locked="0"/>
    </xf>
    <xf numFmtId="3" fontId="7" fillId="2" borderId="12">
      <alignment horizontal="right" vertical="center"/>
      <protection locked="0"/>
    </xf>
    <xf numFmtId="0" fontId="7" fillId="0" borderId="3">
      <alignment horizontal="center" vertical="center"/>
      <protection locked="0"/>
    </xf>
    <xf numFmtId="0" fontId="7" fillId="2" borderId="6">
      <alignment horizontal="center" vertical="center" wrapText="1"/>
      <protection locked="0"/>
    </xf>
    <xf numFmtId="4" fontId="7" fillId="2" borderId="12">
      <alignment horizontal="right" vertical="center"/>
      <protection locked="0"/>
    </xf>
    <xf numFmtId="0" fontId="7" fillId="0" borderId="4">
      <alignment horizontal="center" vertical="center" wrapText="1"/>
      <protection locked="0"/>
    </xf>
    <xf numFmtId="0" fontId="42" fillId="0" borderId="0">
      <alignment vertical="top"/>
      <protection locked="0"/>
    </xf>
    <xf numFmtId="0" fontId="7" fillId="0" borderId="0"/>
    <xf numFmtId="0" fontId="6" fillId="0" borderId="0">
      <alignment horizontal="center" vertical="center" wrapText="1"/>
    </xf>
    <xf numFmtId="0" fontId="7" fillId="0" borderId="0">
      <alignment horizontal="left" vertical="center"/>
    </xf>
    <xf numFmtId="0" fontId="7" fillId="0" borderId="1">
      <alignment horizontal="center" vertical="center" wrapText="1"/>
    </xf>
    <xf numFmtId="0" fontId="7" fillId="0" borderId="5">
      <alignment horizontal="center" vertical="center" wrapText="1"/>
    </xf>
    <xf numFmtId="0" fontId="7" fillId="0" borderId="6">
      <alignment horizontal="center" vertical="center" wrapText="1"/>
    </xf>
    <xf numFmtId="3" fontId="7" fillId="0" borderId="6">
      <alignment horizontal="center" vertical="center"/>
    </xf>
    <xf numFmtId="0" fontId="7" fillId="0" borderId="6">
      <alignment horizontal="left" vertical="center" wrapText="1"/>
    </xf>
    <xf numFmtId="0" fontId="7" fillId="2" borderId="22">
      <alignment horizontal="center" vertical="center"/>
    </xf>
    <xf numFmtId="0" fontId="7" fillId="0" borderId="0">
      <protection locked="0"/>
    </xf>
    <xf numFmtId="0" fontId="2" fillId="0" borderId="0">
      <alignment horizontal="center" vertical="center"/>
      <protection locked="0"/>
    </xf>
    <xf numFmtId="0" fontId="7" fillId="0" borderId="0">
      <protection locked="0"/>
    </xf>
    <xf numFmtId="0" fontId="7" fillId="0" borderId="9">
      <alignment horizontal="center" vertical="center"/>
      <protection locked="0"/>
    </xf>
    <xf numFmtId="0" fontId="7" fillId="0" borderId="10">
      <alignment horizontal="center" vertical="center"/>
      <protection locked="0"/>
    </xf>
    <xf numFmtId="0" fontId="7" fillId="0" borderId="12">
      <alignment horizontal="center" vertical="center"/>
      <protection locked="0"/>
    </xf>
    <xf numFmtId="0" fontId="7" fillId="0" borderId="12">
      <alignment horizontal="center" vertical="center"/>
      <protection locked="0"/>
    </xf>
    <xf numFmtId="0" fontId="7" fillId="0" borderId="12">
      <alignment horizontal="left" vertical="center"/>
      <protection locked="0"/>
    </xf>
    <xf numFmtId="0" fontId="7" fillId="0" borderId="11">
      <alignment horizontal="left" vertical="center"/>
      <protection locked="0"/>
    </xf>
    <xf numFmtId="0" fontId="7" fillId="0" borderId="0">
      <alignment vertical="top"/>
      <protection locked="0"/>
    </xf>
    <xf numFmtId="0" fontId="7" fillId="0" borderId="6">
      <alignment horizontal="center" vertical="center"/>
    </xf>
    <xf numFmtId="0" fontId="2" fillId="0" borderId="0">
      <alignment horizontal="center" vertical="center"/>
    </xf>
    <xf numFmtId="0" fontId="7" fillId="0" borderId="0"/>
    <xf numFmtId="0" fontId="7" fillId="0" borderId="9">
      <alignment horizontal="center" vertical="center" wrapText="1"/>
    </xf>
    <xf numFmtId="0" fontId="7" fillId="0" borderId="10">
      <alignment horizontal="center" vertical="center" wrapText="1"/>
    </xf>
    <xf numFmtId="0" fontId="7" fillId="0" borderId="12">
      <alignment horizontal="center" vertical="center" wrapText="1"/>
    </xf>
    <xf numFmtId="0" fontId="7" fillId="0" borderId="12">
      <alignment horizontal="left" vertical="center" wrapText="1"/>
    </xf>
    <xf numFmtId="0" fontId="7" fillId="0" borderId="11">
      <alignment horizontal="left" vertical="center"/>
    </xf>
    <xf numFmtId="0" fontId="7" fillId="0" borderId="12">
      <alignment horizontal="center" vertical="center"/>
    </xf>
    <xf numFmtId="3" fontId="7" fillId="0" borderId="12">
      <alignment horizontal="right" vertical="center"/>
    </xf>
    <xf numFmtId="0" fontId="7" fillId="2" borderId="12">
      <alignment horizontal="right" vertical="center"/>
    </xf>
    <xf numFmtId="4" fontId="7" fillId="0" borderId="12">
      <alignment horizontal="right" vertical="center"/>
    </xf>
    <xf numFmtId="0" fontId="7" fillId="0" borderId="12">
      <alignment horizontal="right" vertical="center"/>
      <protection locked="0"/>
    </xf>
    <xf numFmtId="0" fontId="7" fillId="0" borderId="3">
      <alignment horizontal="center" vertical="center" wrapText="1"/>
    </xf>
    <xf numFmtId="4" fontId="7" fillId="2" borderId="12">
      <alignment horizontal="right" vertical="center"/>
      <protection locked="0"/>
    </xf>
    <xf numFmtId="0" fontId="7" fillId="0" borderId="3">
      <alignment horizontal="center" vertical="center" wrapText="1"/>
      <protection locked="0"/>
    </xf>
    <xf numFmtId="0" fontId="7" fillId="0" borderId="10">
      <alignment horizontal="center" vertical="center" wrapText="1"/>
      <protection locked="0"/>
    </xf>
    <xf numFmtId="0" fontId="7" fillId="0" borderId="12">
      <alignment horizontal="center" vertical="center" wrapText="1"/>
      <protection locked="0"/>
    </xf>
    <xf numFmtId="0" fontId="7" fillId="0" borderId="11">
      <alignment horizontal="center" vertical="center" wrapText="1"/>
    </xf>
    <xf numFmtId="0" fontId="7" fillId="0" borderId="3">
      <alignment horizontal="center" vertical="center"/>
      <protection locked="0"/>
    </xf>
    <xf numFmtId="0" fontId="7" fillId="0" borderId="11">
      <alignment horizontal="center" vertical="center"/>
      <protection locked="0"/>
    </xf>
    <xf numFmtId="0" fontId="7" fillId="0" borderId="0">
      <alignment horizontal="right" vertical="center"/>
      <protection locked="0"/>
    </xf>
    <xf numFmtId="0" fontId="7" fillId="0" borderId="0">
      <alignment horizontal="right"/>
      <protection locked="0"/>
    </xf>
    <xf numFmtId="0" fontId="7" fillId="0" borderId="11">
      <alignment horizontal="center" vertical="center" wrapText="1"/>
      <protection locked="0"/>
    </xf>
    <xf numFmtId="0" fontId="7" fillId="0" borderId="0">
      <alignment horizontal="right" vertical="center"/>
    </xf>
    <xf numFmtId="0" fontId="7" fillId="0" borderId="0">
      <alignment horizontal="right"/>
    </xf>
    <xf numFmtId="0" fontId="7" fillId="0" borderId="4">
      <alignment horizontal="center" vertical="center" wrapText="1"/>
    </xf>
    <xf numFmtId="0" fontId="7" fillId="0" borderId="12">
      <alignment horizontal="right" vertical="center"/>
    </xf>
    <xf numFmtId="0" fontId="7" fillId="0" borderId="7"/>
    <xf numFmtId="0" fontId="42" fillId="0" borderId="0">
      <alignment vertical="top"/>
      <protection locked="0"/>
    </xf>
    <xf numFmtId="0" fontId="7" fillId="0" borderId="0">
      <alignment wrapText="1"/>
    </xf>
    <xf numFmtId="0" fontId="6" fillId="0" borderId="0">
      <alignment horizontal="center" vertical="center" wrapText="1"/>
    </xf>
    <xf numFmtId="0" fontId="7" fillId="0" borderId="0">
      <alignment horizontal="left" vertical="center" wrapText="1"/>
    </xf>
    <xf numFmtId="0" fontId="7" fillId="0" borderId="1">
      <alignment horizontal="center" vertical="center" wrapText="1"/>
    </xf>
    <xf numFmtId="0" fontId="7" fillId="0" borderId="5">
      <alignment horizontal="center" vertical="center" wrapText="1"/>
    </xf>
    <xf numFmtId="0" fontId="7" fillId="0" borderId="6">
      <alignment horizontal="center" vertical="center" wrapText="1"/>
    </xf>
    <xf numFmtId="0" fontId="7" fillId="0" borderId="6">
      <alignment horizontal="center" vertical="center"/>
    </xf>
    <xf numFmtId="0" fontId="7" fillId="0" borderId="6">
      <alignment horizontal="left" vertical="center" wrapText="1"/>
    </xf>
    <xf numFmtId="0" fontId="7" fillId="2" borderId="22">
      <alignment horizontal="center" vertical="center"/>
    </xf>
    <xf numFmtId="0" fontId="7" fillId="0" borderId="0"/>
    <xf numFmtId="0" fontId="7" fillId="0" borderId="0">
      <protection locked="0"/>
    </xf>
    <xf numFmtId="0" fontId="2" fillId="0" borderId="0">
      <alignment horizontal="center" vertical="center"/>
      <protection locked="0"/>
    </xf>
    <xf numFmtId="0" fontId="7" fillId="0" borderId="0">
      <protection locked="0"/>
    </xf>
    <xf numFmtId="0" fontId="7" fillId="0" borderId="9">
      <alignment horizontal="center" vertical="center"/>
      <protection locked="0"/>
    </xf>
    <xf numFmtId="0" fontId="7" fillId="0" borderId="10">
      <alignment horizontal="center" vertical="center"/>
      <protection locked="0"/>
    </xf>
    <xf numFmtId="0" fontId="7" fillId="0" borderId="12">
      <alignment horizontal="center" vertical="center"/>
      <protection locked="0"/>
    </xf>
    <xf numFmtId="0" fontId="7" fillId="0" borderId="12">
      <alignment horizontal="left" vertical="center"/>
      <protection locked="0"/>
    </xf>
    <xf numFmtId="0" fontId="7" fillId="0" borderId="11">
      <alignment horizontal="left" vertical="center"/>
      <protection locked="0"/>
    </xf>
    <xf numFmtId="0" fontId="7" fillId="0" borderId="0">
      <alignment vertical="top"/>
      <protection locked="0"/>
    </xf>
    <xf numFmtId="0" fontId="2" fillId="0" borderId="0">
      <alignment horizontal="center" vertical="center" wrapText="1"/>
    </xf>
    <xf numFmtId="0" fontId="7" fillId="0" borderId="0">
      <alignment wrapText="1"/>
    </xf>
    <xf numFmtId="0" fontId="7" fillId="0" borderId="9">
      <alignment horizontal="center" vertical="center" wrapText="1"/>
    </xf>
    <xf numFmtId="0" fontId="7" fillId="0" borderId="10">
      <alignment horizontal="center" vertical="center" wrapText="1"/>
    </xf>
    <xf numFmtId="0" fontId="7" fillId="0" borderId="12">
      <alignment horizontal="center" vertical="center" wrapText="1"/>
    </xf>
    <xf numFmtId="0" fontId="7" fillId="0" borderId="12">
      <alignment horizontal="left" vertical="center" wrapText="1"/>
    </xf>
    <xf numFmtId="0" fontId="7" fillId="0" borderId="11">
      <alignment horizontal="left" vertical="center"/>
    </xf>
    <xf numFmtId="0" fontId="7" fillId="0" borderId="12">
      <alignment horizontal="center" vertical="center"/>
    </xf>
    <xf numFmtId="0" fontId="7" fillId="2" borderId="12">
      <alignment horizontal="left" vertical="center"/>
    </xf>
    <xf numFmtId="0" fontId="7" fillId="0" borderId="3">
      <alignment horizontal="center" vertical="center" wrapText="1"/>
    </xf>
    <xf numFmtId="4" fontId="7" fillId="0" borderId="12">
      <alignment horizontal="right" vertical="center"/>
    </xf>
    <xf numFmtId="4" fontId="7" fillId="2" borderId="12">
      <alignment horizontal="right" vertical="center"/>
      <protection locked="0"/>
    </xf>
    <xf numFmtId="0" fontId="7" fillId="0" borderId="0">
      <alignment vertical="top" wrapText="1"/>
      <protection locked="0"/>
    </xf>
    <xf numFmtId="0" fontId="2" fillId="0" borderId="0">
      <alignment horizontal="center" vertical="center" wrapText="1"/>
      <protection locked="0"/>
    </xf>
    <xf numFmtId="0" fontId="7" fillId="0" borderId="3">
      <alignment horizontal="center" vertical="center" wrapText="1"/>
      <protection locked="0"/>
    </xf>
    <xf numFmtId="0" fontId="7" fillId="0" borderId="10">
      <alignment horizontal="center" vertical="center" wrapText="1"/>
      <protection locked="0"/>
    </xf>
    <xf numFmtId="0" fontId="7" fillId="0" borderId="12">
      <alignment horizontal="center" vertical="center" wrapText="1"/>
      <protection locked="0"/>
    </xf>
    <xf numFmtId="0" fontId="7" fillId="0" borderId="11">
      <alignment horizontal="center" vertical="center" wrapText="1"/>
    </xf>
    <xf numFmtId="0" fontId="7" fillId="0" borderId="3">
      <alignment horizontal="center" vertical="center"/>
      <protection locked="0"/>
    </xf>
    <xf numFmtId="0" fontId="7" fillId="0" borderId="11">
      <alignment horizontal="center" vertical="center"/>
      <protection locked="0"/>
    </xf>
    <xf numFmtId="0" fontId="7" fillId="0" borderId="12">
      <alignment horizontal="right" vertical="center"/>
      <protection locked="0"/>
    </xf>
    <xf numFmtId="0" fontId="7" fillId="0" borderId="0">
      <alignment horizontal="right" vertical="center" wrapText="1"/>
      <protection locked="0"/>
    </xf>
    <xf numFmtId="0" fontId="7" fillId="0" borderId="0">
      <alignment horizontal="right" wrapText="1"/>
      <protection locked="0"/>
    </xf>
    <xf numFmtId="0" fontId="7" fillId="0" borderId="11">
      <alignment horizontal="center" vertical="center" wrapText="1"/>
      <protection locked="0"/>
    </xf>
    <xf numFmtId="0" fontId="7" fillId="2" borderId="0">
      <alignment horizontal="right" vertical="center"/>
      <protection locked="0"/>
    </xf>
    <xf numFmtId="0" fontId="7" fillId="0" borderId="0">
      <alignment horizontal="right"/>
      <protection locked="0"/>
    </xf>
    <xf numFmtId="0" fontId="7" fillId="0" borderId="4">
      <alignment horizontal="center" vertical="center" wrapText="1"/>
    </xf>
    <xf numFmtId="0" fontId="7" fillId="0" borderId="12">
      <alignment horizontal="right" vertical="center"/>
    </xf>
    <xf numFmtId="0" fontId="7" fillId="0" borderId="7"/>
    <xf numFmtId="0" fontId="42" fillId="0" borderId="0">
      <alignment vertical="top"/>
      <protection locked="0"/>
    </xf>
    <xf numFmtId="0" fontId="1" fillId="0" borderId="0"/>
    <xf numFmtId="0" fontId="2" fillId="0" borderId="0">
      <alignment horizontal="center" vertical="center"/>
    </xf>
    <xf numFmtId="0" fontId="3" fillId="0" borderId="0">
      <alignment horizontal="left" vertical="center"/>
      <protection locked="0"/>
    </xf>
    <xf numFmtId="0" fontId="4" fillId="0" borderId="1">
      <alignment horizontal="center" vertical="center" wrapText="1"/>
      <protection locked="0"/>
    </xf>
    <xf numFmtId="0" fontId="4" fillId="0" borderId="5">
      <alignment horizontal="center" vertical="center" wrapText="1"/>
      <protection locked="0"/>
    </xf>
    <xf numFmtId="0" fontId="4" fillId="2" borderId="6">
      <alignment horizontal="center" vertical="center" wrapText="1"/>
      <protection locked="0"/>
    </xf>
    <xf numFmtId="0" fontId="1" fillId="0" borderId="7">
      <alignment horizontal="center" vertical="center"/>
    </xf>
    <xf numFmtId="0" fontId="3" fillId="0" borderId="7">
      <alignment horizontal="left" vertical="center" wrapText="1"/>
    </xf>
    <xf numFmtId="0" fontId="3" fillId="2" borderId="7">
      <alignment horizontal="left" vertical="center" wrapText="1"/>
      <protection locked="0"/>
    </xf>
    <xf numFmtId="0" fontId="1" fillId="0" borderId="2">
      <alignment horizontal="center" vertical="center" wrapText="1"/>
      <protection locked="0"/>
    </xf>
    <xf numFmtId="0" fontId="4" fillId="0" borderId="0">
      <alignment horizontal="left" vertical="center"/>
    </xf>
    <xf numFmtId="0" fontId="3" fillId="2" borderId="3">
      <alignment horizontal="left" vertical="center"/>
    </xf>
    <xf numFmtId="49" fontId="1" fillId="0" borderId="0"/>
    <xf numFmtId="0" fontId="4" fillId="0" borderId="1">
      <alignment horizontal="center" vertical="center" wrapText="1"/>
    </xf>
    <xf numFmtId="0" fontId="4" fillId="0" borderId="5">
      <alignment horizontal="center" vertical="center" wrapText="1"/>
    </xf>
    <xf numFmtId="0" fontId="4" fillId="0" borderId="6">
      <alignment horizontal="center" vertical="center" wrapText="1"/>
    </xf>
    <xf numFmtId="0" fontId="3" fillId="2" borderId="4">
      <alignment horizontal="left" vertical="center"/>
    </xf>
    <xf numFmtId="0" fontId="4" fillId="0" borderId="0"/>
    <xf numFmtId="0" fontId="4" fillId="2" borderId="1">
      <alignment horizontal="center" vertical="center"/>
    </xf>
    <xf numFmtId="0" fontId="4" fillId="0" borderId="5">
      <alignment horizontal="center" vertical="center"/>
    </xf>
    <xf numFmtId="0" fontId="4" fillId="0" borderId="6">
      <alignment horizontal="center" vertical="center"/>
    </xf>
    <xf numFmtId="0" fontId="3" fillId="0" borderId="7">
      <alignment horizontal="right" vertical="center" wrapText="1"/>
    </xf>
    <xf numFmtId="0" fontId="3" fillId="0" borderId="7">
      <alignment horizontal="right" vertical="center" wrapText="1"/>
      <protection locked="0"/>
    </xf>
    <xf numFmtId="0" fontId="4" fillId="0" borderId="2">
      <alignment horizontal="center" vertical="center"/>
    </xf>
    <xf numFmtId="0" fontId="4" fillId="0" borderId="3">
      <alignment horizontal="center" vertical="center"/>
    </xf>
    <xf numFmtId="0" fontId="1" fillId="0" borderId="7">
      <alignment horizontal="center" vertical="center"/>
      <protection locked="0"/>
    </xf>
    <xf numFmtId="0" fontId="1" fillId="0" borderId="0">
      <alignment horizontal="right" vertical="center"/>
      <protection locked="0"/>
    </xf>
    <xf numFmtId="0" fontId="1" fillId="0" borderId="0">
      <alignment horizontal="right"/>
      <protection locked="0"/>
    </xf>
    <xf numFmtId="0" fontId="4" fillId="0" borderId="4">
      <alignment horizontal="center" vertical="center"/>
    </xf>
    <xf numFmtId="0" fontId="39" fillId="0" borderId="0">
      <alignment vertical="top"/>
      <protection locked="0"/>
    </xf>
    <xf numFmtId="0" fontId="1" fillId="0" borderId="0"/>
    <xf numFmtId="0" fontId="6" fillId="0" borderId="0">
      <alignment horizontal="center" vertical="center" wrapText="1"/>
    </xf>
    <xf numFmtId="0" fontId="3" fillId="0" borderId="0">
      <alignment horizontal="left" vertical="center" wrapText="1"/>
    </xf>
    <xf numFmtId="0" fontId="4" fillId="2" borderId="1">
      <alignment horizontal="center" vertical="center"/>
    </xf>
    <xf numFmtId="0" fontId="4" fillId="0" borderId="6">
      <alignment horizontal="center" vertical="center"/>
    </xf>
    <xf numFmtId="0" fontId="1" fillId="0" borderId="7">
      <alignment horizontal="center" vertical="center"/>
    </xf>
    <xf numFmtId="0" fontId="3" fillId="0" borderId="7">
      <alignment horizontal="left" vertical="center" wrapText="1"/>
    </xf>
    <xf numFmtId="0" fontId="3" fillId="0" borderId="7">
      <alignment vertical="center" wrapText="1"/>
    </xf>
    <xf numFmtId="0" fontId="2" fillId="0" borderId="0">
      <alignment horizontal="center" vertical="center"/>
    </xf>
    <xf numFmtId="0" fontId="4" fillId="0" borderId="0">
      <alignment wrapText="1"/>
    </xf>
    <xf numFmtId="0" fontId="4" fillId="0" borderId="2">
      <alignment horizontal="center" vertical="center"/>
    </xf>
    <xf numFmtId="0" fontId="4" fillId="0" borderId="5">
      <alignment horizontal="center" vertical="center"/>
    </xf>
    <xf numFmtId="4" fontId="3" fillId="2" borderId="7">
      <alignment horizontal="right" vertical="center"/>
      <protection locked="0"/>
    </xf>
    <xf numFmtId="0" fontId="4" fillId="0" borderId="3">
      <alignment horizontal="center" vertical="center"/>
    </xf>
    <xf numFmtId="0" fontId="4" fillId="0" borderId="1">
      <alignment horizontal="center" vertical="center" wrapText="1"/>
    </xf>
    <xf numFmtId="0" fontId="1" fillId="0" borderId="0">
      <alignment horizontal="right" vertical="center"/>
    </xf>
    <xf numFmtId="0" fontId="1" fillId="0" borderId="0">
      <alignment horizontal="right" wrapText="1"/>
    </xf>
    <xf numFmtId="0" fontId="4" fillId="0" borderId="8">
      <alignment horizontal="center" vertical="center" wrapText="1"/>
    </xf>
    <xf numFmtId="0" fontId="1" fillId="0" borderId="2">
      <alignment horizontal="center" vertical="center"/>
    </xf>
    <xf numFmtId="4" fontId="3" fillId="0" borderId="2">
      <alignment horizontal="right" vertical="center"/>
      <protection locked="0"/>
    </xf>
    <xf numFmtId="0" fontId="1" fillId="0" borderId="0">
      <alignment wrapText="1"/>
    </xf>
    <xf numFmtId="0" fontId="1" fillId="2" borderId="7">
      <alignment horizontal="center" vertical="center"/>
      <protection locked="0"/>
    </xf>
    <xf numFmtId="0" fontId="1" fillId="0" borderId="7">
      <alignment horizontal="center" vertical="center"/>
      <protection locked="0"/>
    </xf>
    <xf numFmtId="0" fontId="3" fillId="0" borderId="0">
      <alignment horizontal="right" vertical="center"/>
      <protection locked="0"/>
    </xf>
    <xf numFmtId="0" fontId="2" fillId="0" borderId="0">
      <alignment horizontal="center" vertical="center"/>
      <protection locked="0"/>
    </xf>
    <xf numFmtId="0" fontId="3" fillId="0" borderId="0">
      <alignment horizontal="right"/>
      <protection locked="0"/>
    </xf>
    <xf numFmtId="0" fontId="4" fillId="0" borderId="3">
      <alignment horizontal="center" vertical="center"/>
      <protection locked="0"/>
    </xf>
    <xf numFmtId="0" fontId="3" fillId="0" borderId="0">
      <alignment vertical="top"/>
      <protection locked="0"/>
    </xf>
    <xf numFmtId="0" fontId="4" fillId="0" borderId="4">
      <alignment horizontal="center" vertical="center"/>
      <protection locked="0"/>
    </xf>
    <xf numFmtId="0" fontId="1" fillId="0" borderId="6">
      <alignment horizontal="center" vertical="center"/>
      <protection locked="0"/>
    </xf>
    <xf numFmtId="0" fontId="3" fillId="0" borderId="7">
      <alignment horizontal="right" vertical="center"/>
      <protection locked="0"/>
    </xf>
    <xf numFmtId="0" fontId="4" fillId="0" borderId="1">
      <alignment horizontal="center" vertical="center"/>
    </xf>
    <xf numFmtId="0" fontId="3" fillId="0" borderId="7">
      <alignment horizontal="right" vertical="center" wrapText="1"/>
      <protection locked="0"/>
    </xf>
    <xf numFmtId="0" fontId="1" fillId="0" borderId="7"/>
    <xf numFmtId="0" fontId="39" fillId="0" borderId="0">
      <alignment vertical="top"/>
      <protection locked="0"/>
    </xf>
    <xf numFmtId="0" fontId="1" fillId="0" borderId="0">
      <alignment vertical="center"/>
    </xf>
    <xf numFmtId="0" fontId="6" fillId="0" borderId="0">
      <alignment horizontal="center" vertical="center"/>
    </xf>
    <xf numFmtId="0" fontId="3" fillId="0" borderId="0">
      <alignment horizontal="left" vertical="center"/>
      <protection locked="0"/>
    </xf>
    <xf numFmtId="0" fontId="4" fillId="0" borderId="7">
      <alignment horizontal="center" vertical="center" wrapText="1"/>
    </xf>
    <xf numFmtId="0" fontId="3" fillId="0" borderId="7">
      <alignment horizontal="left" vertical="center" wrapText="1"/>
    </xf>
    <xf numFmtId="0" fontId="3" fillId="0" borderId="1">
      <alignment horizontal="left" vertical="center" wrapText="1"/>
      <protection locked="0"/>
    </xf>
    <xf numFmtId="0" fontId="1" fillId="0" borderId="5">
      <alignment vertical="center"/>
    </xf>
    <xf numFmtId="0" fontId="1" fillId="0" borderId="6">
      <alignment vertical="center"/>
    </xf>
    <xf numFmtId="0" fontId="2" fillId="0" borderId="0">
      <alignment horizontal="center" vertical="center"/>
    </xf>
    <xf numFmtId="0" fontId="3" fillId="0" borderId="7">
      <alignment vertical="center" wrapText="1"/>
    </xf>
    <xf numFmtId="0" fontId="3" fillId="2" borderId="7">
      <alignment horizontal="left" vertical="center" wrapText="1"/>
      <protection locked="0"/>
    </xf>
    <xf numFmtId="0" fontId="3" fillId="0" borderId="7">
      <alignment horizontal="center" vertical="center" wrapText="1"/>
    </xf>
    <xf numFmtId="0" fontId="3" fillId="0" borderId="0">
      <alignment vertical="top"/>
      <protection locked="0"/>
    </xf>
    <xf numFmtId="0" fontId="2" fillId="0" borderId="0">
      <alignment horizontal="center" vertical="center"/>
      <protection locked="0"/>
    </xf>
    <xf numFmtId="0" fontId="4" fillId="0" borderId="7">
      <alignment horizontal="center" vertical="center"/>
      <protection locked="0"/>
    </xf>
    <xf numFmtId="0" fontId="3" fillId="2" borderId="7">
      <alignment horizontal="center" vertical="center"/>
      <protection locked="0"/>
    </xf>
    <xf numFmtId="0" fontId="3" fillId="0" borderId="0">
      <alignment horizontal="right" vertical="center"/>
      <protection locked="0"/>
    </xf>
    <xf numFmtId="0" fontId="39" fillId="0" borderId="0">
      <alignment vertical="top"/>
      <protection locked="0"/>
    </xf>
    <xf numFmtId="0" fontId="1" fillId="0" borderId="0"/>
    <xf numFmtId="0" fontId="2" fillId="0" borderId="0">
      <alignment horizontal="center" vertical="center"/>
    </xf>
    <xf numFmtId="0" fontId="3" fillId="0" borderId="0">
      <alignment horizontal="left" vertical="center"/>
      <protection locked="0"/>
    </xf>
    <xf numFmtId="0" fontId="4" fillId="0" borderId="1">
      <alignment horizontal="center" vertical="center" wrapText="1"/>
      <protection locked="0"/>
    </xf>
    <xf numFmtId="0" fontId="4" fillId="0" borderId="5">
      <alignment horizontal="center" vertical="center" wrapText="1"/>
      <protection locked="0"/>
    </xf>
    <xf numFmtId="0" fontId="4" fillId="2" borderId="6">
      <alignment horizontal="center" vertical="center" wrapText="1"/>
      <protection locked="0"/>
    </xf>
    <xf numFmtId="0" fontId="1" fillId="0" borderId="7">
      <alignment horizontal="center" vertical="center"/>
    </xf>
    <xf numFmtId="0" fontId="3" fillId="2" borderId="7">
      <alignment horizontal="left" vertical="center" wrapText="1"/>
      <protection locked="0"/>
    </xf>
    <xf numFmtId="0" fontId="1" fillId="0" borderId="7"/>
    <xf numFmtId="0" fontId="3" fillId="0" borderId="2">
      <alignment horizontal="center" vertical="center" wrapText="1"/>
      <protection locked="0"/>
    </xf>
    <xf numFmtId="0" fontId="4" fillId="0" borderId="0">
      <alignment horizontal="left" vertical="center"/>
    </xf>
    <xf numFmtId="0" fontId="3" fillId="2" borderId="7">
      <alignment horizontal="left" vertical="center"/>
      <protection locked="0"/>
    </xf>
    <xf numFmtId="0" fontId="3" fillId="0" borderId="3">
      <alignment horizontal="left" vertical="center" wrapText="1"/>
      <protection locked="0"/>
    </xf>
    <xf numFmtId="49" fontId="1" fillId="0" borderId="0"/>
    <xf numFmtId="0" fontId="4" fillId="0" borderId="1">
      <alignment horizontal="center" vertical="center" wrapText="1"/>
    </xf>
    <xf numFmtId="0" fontId="4" fillId="0" borderId="5">
      <alignment horizontal="center" vertical="center" wrapText="1"/>
    </xf>
    <xf numFmtId="0" fontId="4" fillId="0" borderId="6">
      <alignment horizontal="center" vertical="center" wrapText="1"/>
    </xf>
    <xf numFmtId="0" fontId="3" fillId="0" borderId="4">
      <alignment horizontal="left" vertical="center" wrapText="1"/>
      <protection locked="0"/>
    </xf>
    <xf numFmtId="0" fontId="4" fillId="0" borderId="0"/>
    <xf numFmtId="0" fontId="4" fillId="0" borderId="2">
      <alignment horizontal="center" vertical="center"/>
    </xf>
    <xf numFmtId="0" fontId="4" fillId="0" borderId="1">
      <alignment horizontal="center" vertical="center"/>
    </xf>
    <xf numFmtId="0" fontId="4" fillId="0" borderId="6">
      <alignment horizontal="center" vertical="center"/>
    </xf>
    <xf numFmtId="4" fontId="3" fillId="0" borderId="7">
      <alignment horizontal="right" vertical="center" wrapText="1"/>
      <protection locked="0"/>
    </xf>
    <xf numFmtId="0" fontId="4" fillId="0" borderId="3">
      <alignment horizontal="center" vertical="center"/>
    </xf>
    <xf numFmtId="0" fontId="1" fillId="0" borderId="0">
      <alignment horizontal="right" vertical="center"/>
      <protection locked="0"/>
    </xf>
    <xf numFmtId="0" fontId="1" fillId="0" borderId="0">
      <alignment horizontal="right"/>
      <protection locked="0"/>
    </xf>
    <xf numFmtId="0" fontId="4" fillId="0" borderId="4">
      <alignment horizontal="center" vertical="center"/>
    </xf>
    <xf numFmtId="0" fontId="39" fillId="0" borderId="0">
      <alignment vertical="top"/>
      <protection locked="0"/>
    </xf>
  </cellStyleXfs>
  <cellXfs count="467">
    <xf numFmtId="0" fontId="0" fillId="0" borderId="0" xfId="0"/>
    <xf numFmtId="49" fontId="1" fillId="0" borderId="0" xfId="518"/>
    <xf numFmtId="0" fontId="1" fillId="0" borderId="0" xfId="529">
      <alignment horizontal="right" vertical="center"/>
      <protection locked="0"/>
    </xf>
    <xf numFmtId="0" fontId="2" fillId="0" borderId="0" xfId="506">
      <alignment horizontal="center" vertical="center"/>
    </xf>
    <xf numFmtId="0" fontId="3" fillId="0" borderId="0" xfId="507">
      <alignment horizontal="left" vertical="center"/>
      <protection locked="0"/>
    </xf>
    <xf numFmtId="0" fontId="4" fillId="0" borderId="0" xfId="515">
      <alignment horizontal="left" vertical="center"/>
    </xf>
    <xf numFmtId="0" fontId="4" fillId="0" borderId="0" xfId="523"/>
    <xf numFmtId="0" fontId="1" fillId="0" borderId="0" xfId="530">
      <alignment horizontal="right"/>
      <protection locked="0"/>
    </xf>
    <xf numFmtId="0" fontId="4" fillId="0" borderId="1" xfId="508">
      <alignment horizontal="center" vertical="center" wrapText="1"/>
      <protection locked="0"/>
    </xf>
    <xf numFmtId="0" fontId="4" fillId="0" borderId="1" xfId="519">
      <alignment horizontal="center" vertical="center" wrapText="1"/>
    </xf>
    <xf numFmtId="0" fontId="4" fillId="0" borderId="2" xfId="524">
      <alignment horizontal="center" vertical="center"/>
    </xf>
    <xf numFmtId="0" fontId="4" fillId="0" borderId="3" xfId="528">
      <alignment horizontal="center" vertical="center"/>
    </xf>
    <xf numFmtId="0" fontId="4" fillId="0" borderId="4" xfId="531">
      <alignment horizontal="center" vertical="center"/>
    </xf>
    <xf numFmtId="0" fontId="4" fillId="0" borderId="5" xfId="509">
      <alignment horizontal="center" vertical="center" wrapText="1"/>
      <protection locked="0"/>
    </xf>
    <xf numFmtId="0" fontId="4" fillId="0" borderId="5" xfId="520">
      <alignment horizontal="center" vertical="center" wrapText="1"/>
    </xf>
    <xf numFmtId="0" fontId="4" fillId="0" borderId="1" xfId="525">
      <alignment horizontal="center" vertical="center"/>
    </xf>
    <xf numFmtId="0" fontId="4" fillId="0" borderId="1" xfId="0" applyFont="1" applyBorder="1" applyAlignment="1">
      <alignment horizontal="center" vertical="center"/>
    </xf>
    <xf numFmtId="0" fontId="4" fillId="2" borderId="6" xfId="510">
      <alignment horizontal="center" vertical="center" wrapText="1"/>
      <protection locked="0"/>
    </xf>
    <xf numFmtId="0" fontId="4" fillId="0" borderId="6" xfId="521">
      <alignment horizontal="center" vertical="center" wrapText="1"/>
    </xf>
    <xf numFmtId="0" fontId="4" fillId="0" borderId="6" xfId="526">
      <alignment horizontal="center" vertical="center"/>
    </xf>
    <xf numFmtId="0" fontId="4" fillId="0" borderId="6" xfId="0" applyFont="1" applyBorder="1" applyAlignment="1">
      <alignment horizontal="center" vertical="center"/>
    </xf>
    <xf numFmtId="0" fontId="1" fillId="0" borderId="7" xfId="511">
      <alignment horizontal="center" vertical="center"/>
    </xf>
    <xf numFmtId="176" fontId="5" fillId="0" borderId="7" xfId="51" applyFont="1" applyAlignment="1">
      <alignment horizontal="left" vertical="center"/>
    </xf>
    <xf numFmtId="176" fontId="5" fillId="0" borderId="7" xfId="51" applyFont="1">
      <alignment horizontal="right" vertical="center"/>
    </xf>
    <xf numFmtId="0" fontId="3" fillId="2" borderId="7" xfId="512">
      <alignment horizontal="left" vertical="center" wrapText="1"/>
      <protection locked="0"/>
    </xf>
    <xf numFmtId="0" fontId="3" fillId="2" borderId="7" xfId="516">
      <alignment horizontal="left" vertical="center"/>
      <protection locked="0"/>
    </xf>
    <xf numFmtId="176" fontId="5" fillId="0" borderId="7" xfId="0" applyNumberFormat="1" applyFont="1" applyBorder="1" applyAlignment="1">
      <alignment horizontal="right" vertical="center"/>
    </xf>
    <xf numFmtId="49" fontId="5" fillId="0" borderId="7" xfId="50" applyFont="1">
      <alignment horizontal="left" vertical="center" wrapText="1"/>
    </xf>
    <xf numFmtId="0" fontId="3" fillId="0" borderId="2" xfId="514">
      <alignment horizontal="center" vertical="center" wrapText="1"/>
      <protection locked="0"/>
    </xf>
    <xf numFmtId="0" fontId="3" fillId="0" borderId="3" xfId="517">
      <alignment horizontal="left" vertical="center" wrapText="1"/>
      <protection locked="0"/>
    </xf>
    <xf numFmtId="0" fontId="3" fillId="0" borderId="4" xfId="522">
      <alignment horizontal="left" vertical="center" wrapText="1"/>
      <protection locked="0"/>
    </xf>
    <xf numFmtId="0" fontId="3" fillId="0" borderId="0" xfId="503">
      <alignment horizontal="right" vertical="center"/>
      <protection locked="0"/>
    </xf>
    <xf numFmtId="0" fontId="6" fillId="0" borderId="0" xfId="488">
      <alignment horizontal="center" vertical="center"/>
    </xf>
    <xf numFmtId="0" fontId="2" fillId="0" borderId="0" xfId="495">
      <alignment horizontal="center" vertical="center"/>
    </xf>
    <xf numFmtId="0" fontId="2" fillId="0" borderId="0" xfId="500">
      <alignment horizontal="center" vertical="center"/>
      <protection locked="0"/>
    </xf>
    <xf numFmtId="0" fontId="3" fillId="0" borderId="0" xfId="489">
      <alignment horizontal="left" vertical="center"/>
      <protection locked="0"/>
    </xf>
    <xf numFmtId="0" fontId="4" fillId="0" borderId="7" xfId="490">
      <alignment horizontal="center" vertical="center" wrapText="1"/>
    </xf>
    <xf numFmtId="0" fontId="4" fillId="0" borderId="7" xfId="501">
      <alignment horizontal="center" vertical="center"/>
      <protection locked="0"/>
    </xf>
    <xf numFmtId="0" fontId="3" fillId="0" borderId="7" xfId="491">
      <alignment horizontal="left" vertical="center" wrapText="1"/>
    </xf>
    <xf numFmtId="0" fontId="3" fillId="0" borderId="7" xfId="496">
      <alignment vertical="center" wrapText="1"/>
    </xf>
    <xf numFmtId="0" fontId="3" fillId="0" borderId="7" xfId="498">
      <alignment horizontal="center" vertical="center" wrapText="1"/>
    </xf>
    <xf numFmtId="0" fontId="3" fillId="2" borderId="7" xfId="502">
      <alignment horizontal="center" vertical="center"/>
      <protection locked="0"/>
    </xf>
    <xf numFmtId="0" fontId="0" fillId="0" borderId="0" xfId="0" applyFont="1" applyFill="1" applyBorder="1" applyAlignment="1"/>
    <xf numFmtId="0" fontId="1" fillId="0" borderId="0" xfId="467">
      <alignment horizontal="right" vertical="center"/>
    </xf>
    <xf numFmtId="0" fontId="1" fillId="0" borderId="0" xfId="0" applyFont="1" applyAlignment="1">
      <alignment horizontal="right" vertical="center"/>
    </xf>
    <xf numFmtId="0" fontId="3" fillId="0" borderId="0" xfId="475">
      <alignment horizontal="right" vertical="center"/>
      <protection locked="0"/>
    </xf>
    <xf numFmtId="0" fontId="6" fillId="0" borderId="0" xfId="453">
      <alignment horizontal="center" vertical="center" wrapText="1"/>
    </xf>
    <xf numFmtId="0" fontId="2" fillId="0" borderId="0" xfId="460">
      <alignment horizontal="center" vertical="center"/>
    </xf>
    <xf numFmtId="0" fontId="2" fillId="0" borderId="0" xfId="0" applyFont="1" applyAlignment="1">
      <alignment horizontal="center" vertical="center"/>
    </xf>
    <xf numFmtId="0" fontId="2" fillId="0" borderId="0" xfId="476">
      <alignment horizontal="center" vertical="center"/>
      <protection locked="0"/>
    </xf>
    <xf numFmtId="0" fontId="3" fillId="0" borderId="0" xfId="454">
      <alignment horizontal="left" vertical="center" wrapText="1"/>
    </xf>
    <xf numFmtId="0" fontId="4" fillId="0" borderId="0" xfId="461">
      <alignment wrapText="1"/>
    </xf>
    <xf numFmtId="0" fontId="1" fillId="0" borderId="0" xfId="468">
      <alignment horizontal="right" wrapText="1"/>
    </xf>
    <xf numFmtId="0" fontId="1" fillId="0" borderId="0" xfId="0" applyFont="1" applyAlignment="1">
      <alignment horizontal="right" wrapText="1"/>
    </xf>
    <xf numFmtId="0" fontId="1" fillId="0" borderId="0" xfId="472">
      <alignment wrapText="1"/>
    </xf>
    <xf numFmtId="0" fontId="3" fillId="0" borderId="0" xfId="477">
      <alignment horizontal="right"/>
      <protection locked="0"/>
    </xf>
    <xf numFmtId="0" fontId="4" fillId="2" borderId="1" xfId="455">
      <alignment horizontal="center" vertical="center"/>
    </xf>
    <xf numFmtId="0" fontId="4" fillId="0" borderId="2" xfId="462">
      <alignment horizontal="center" vertical="center"/>
    </xf>
    <xf numFmtId="0" fontId="4" fillId="0" borderId="3" xfId="465">
      <alignment horizontal="center" vertical="center"/>
    </xf>
    <xf numFmtId="0" fontId="4" fillId="0" borderId="3" xfId="0" applyFont="1" applyBorder="1" applyAlignment="1">
      <alignment horizontal="center" vertical="center"/>
    </xf>
    <xf numFmtId="0" fontId="4" fillId="0" borderId="3" xfId="478">
      <alignment horizontal="center" vertical="center"/>
      <protection locked="0"/>
    </xf>
    <xf numFmtId="0" fontId="4" fillId="0" borderId="4" xfId="480">
      <alignment horizontal="center" vertical="center"/>
      <protection locked="0"/>
    </xf>
    <xf numFmtId="0" fontId="4" fillId="0" borderId="1" xfId="483">
      <alignment horizontal="center" vertical="center"/>
    </xf>
    <xf numFmtId="0" fontId="4" fillId="0" borderId="6" xfId="456">
      <alignment horizontal="center" vertical="center"/>
    </xf>
    <xf numFmtId="0" fontId="4" fillId="0" borderId="5" xfId="463">
      <alignment horizontal="center" vertical="center"/>
    </xf>
    <xf numFmtId="0" fontId="4" fillId="0" borderId="1" xfId="466">
      <alignment horizontal="center" vertical="center" wrapText="1"/>
    </xf>
    <xf numFmtId="0" fontId="4" fillId="0" borderId="8" xfId="469">
      <alignment horizontal="center" vertical="center" wrapText="1"/>
    </xf>
    <xf numFmtId="0" fontId="4" fillId="0" borderId="8" xfId="0" applyFont="1" applyBorder="1" applyAlignment="1">
      <alignment horizontal="center" vertical="center" wrapText="1"/>
    </xf>
    <xf numFmtId="0" fontId="1" fillId="2" borderId="7" xfId="473">
      <alignment horizontal="center" vertical="center"/>
      <protection locked="0"/>
    </xf>
    <xf numFmtId="0" fontId="1" fillId="0" borderId="6" xfId="481">
      <alignment horizontal="center" vertical="center"/>
      <protection locked="0"/>
    </xf>
    <xf numFmtId="0" fontId="1" fillId="0" borderId="7" xfId="457">
      <alignment horizontal="center" vertical="center"/>
    </xf>
    <xf numFmtId="0" fontId="1" fillId="0" borderId="2" xfId="470">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xf numFmtId="0" fontId="3" fillId="0" borderId="7" xfId="458">
      <alignment horizontal="left" vertical="center" wrapText="1"/>
    </xf>
    <xf numFmtId="4" fontId="3" fillId="2" borderId="7" xfId="464">
      <alignment horizontal="right" vertical="center"/>
      <protection locked="0"/>
    </xf>
    <xf numFmtId="4" fontId="3" fillId="0" borderId="2" xfId="471">
      <alignment horizontal="right" vertical="center"/>
      <protection locked="0"/>
    </xf>
    <xf numFmtId="4" fontId="3" fillId="0" borderId="2" xfId="0" applyNumberFormat="1" applyFont="1" applyBorder="1" applyAlignment="1" applyProtection="1">
      <alignment horizontal="right" vertical="center"/>
      <protection locked="0"/>
    </xf>
    <xf numFmtId="0" fontId="3" fillId="0" borderId="7" xfId="484">
      <alignment horizontal="right" vertical="center" wrapText="1"/>
      <protection locked="0"/>
    </xf>
    <xf numFmtId="0" fontId="0" fillId="0" borderId="7" xfId="0" applyBorder="1"/>
    <xf numFmtId="49" fontId="1" fillId="0" borderId="0" xfId="434"/>
    <xf numFmtId="0" fontId="1" fillId="0" borderId="0" xfId="448">
      <alignment horizontal="right" vertical="center"/>
      <protection locked="0"/>
    </xf>
    <xf numFmtId="0" fontId="2" fillId="0" borderId="0" xfId="423">
      <alignment horizontal="center" vertical="center"/>
    </xf>
    <xf numFmtId="0" fontId="3" fillId="0" borderId="0" xfId="424">
      <alignment horizontal="left" vertical="center"/>
      <protection locked="0"/>
    </xf>
    <xf numFmtId="0" fontId="4" fillId="0" borderId="0" xfId="432">
      <alignment horizontal="left" vertical="center"/>
    </xf>
    <xf numFmtId="0" fontId="4" fillId="0" borderId="0" xfId="439"/>
    <xf numFmtId="0" fontId="1" fillId="0" borderId="0" xfId="449">
      <alignment horizontal="right"/>
      <protection locked="0"/>
    </xf>
    <xf numFmtId="0" fontId="4" fillId="0" borderId="7" xfId="425" applyBorder="1">
      <alignment horizontal="center" vertical="center" wrapText="1"/>
      <protection locked="0"/>
    </xf>
    <xf numFmtId="0" fontId="4" fillId="0" borderId="7" xfId="435" applyBorder="1">
      <alignment horizontal="center" vertical="center" wrapText="1"/>
    </xf>
    <xf numFmtId="0" fontId="4" fillId="2" borderId="7" xfId="440" applyBorder="1">
      <alignment horizontal="center" vertical="center"/>
    </xf>
    <xf numFmtId="0" fontId="4" fillId="0" borderId="7" xfId="445" applyBorder="1">
      <alignment horizontal="center" vertical="center"/>
    </xf>
    <xf numFmtId="0" fontId="4" fillId="0" borderId="7" xfId="446" applyBorder="1">
      <alignment horizontal="center" vertical="center"/>
    </xf>
    <xf numFmtId="0" fontId="4" fillId="0" borderId="7" xfId="450" applyBorder="1">
      <alignment horizontal="center" vertical="center"/>
    </xf>
    <xf numFmtId="0" fontId="4" fillId="0" borderId="7" xfId="426" applyBorder="1">
      <alignment horizontal="center" vertical="center" wrapText="1"/>
      <protection locked="0"/>
    </xf>
    <xf numFmtId="0" fontId="4" fillId="0" borderId="7" xfId="436" applyBorder="1">
      <alignment horizontal="center" vertical="center" wrapText="1"/>
    </xf>
    <xf numFmtId="0" fontId="4" fillId="0" borderId="7" xfId="441" applyBorder="1">
      <alignment horizontal="center" vertical="center"/>
    </xf>
    <xf numFmtId="0" fontId="4" fillId="2" borderId="7" xfId="427" applyBorder="1">
      <alignment horizontal="center" vertical="center" wrapText="1"/>
      <protection locked="0"/>
    </xf>
    <xf numFmtId="0" fontId="4" fillId="0" borderId="7" xfId="437" applyBorder="1">
      <alignment horizontal="center" vertical="center" wrapText="1"/>
    </xf>
    <xf numFmtId="0" fontId="4" fillId="0" borderId="7" xfId="442" applyBorder="1">
      <alignment horizontal="center" vertical="center"/>
    </xf>
    <xf numFmtId="0" fontId="1" fillId="0" borderId="7" xfId="428">
      <alignment horizontal="center" vertical="center"/>
    </xf>
    <xf numFmtId="0" fontId="1" fillId="0" borderId="7" xfId="447">
      <alignment horizontal="center" vertical="center"/>
      <protection locked="0"/>
    </xf>
    <xf numFmtId="0" fontId="3" fillId="0" borderId="7" xfId="429">
      <alignment horizontal="left" vertical="center" wrapText="1"/>
    </xf>
    <xf numFmtId="0" fontId="3" fillId="2" borderId="7" xfId="430">
      <alignment horizontal="left" vertical="center" wrapText="1"/>
      <protection locked="0"/>
    </xf>
    <xf numFmtId="0" fontId="1" fillId="0" borderId="7" xfId="431" applyBorder="1">
      <alignment horizontal="center" vertical="center" wrapText="1"/>
      <protection locked="0"/>
    </xf>
    <xf numFmtId="0" fontId="3" fillId="2" borderId="7" xfId="433" applyBorder="1">
      <alignment horizontal="left" vertical="center"/>
    </xf>
    <xf numFmtId="0" fontId="3" fillId="2" borderId="7" xfId="438" applyBorder="1">
      <alignment horizontal="left" vertical="center"/>
    </xf>
    <xf numFmtId="0" fontId="7" fillId="0" borderId="0" xfId="393">
      <alignment wrapText="1"/>
    </xf>
    <xf numFmtId="0" fontId="7" fillId="0" borderId="0" xfId="385">
      <protection locked="0"/>
    </xf>
    <xf numFmtId="0" fontId="7" fillId="0" borderId="0" xfId="404">
      <alignment vertical="top" wrapText="1"/>
      <protection locked="0"/>
    </xf>
    <xf numFmtId="0" fontId="7" fillId="0" borderId="0" xfId="413">
      <alignment horizontal="right" vertical="center" wrapText="1"/>
      <protection locked="0"/>
    </xf>
    <xf numFmtId="0" fontId="7" fillId="2" borderId="0" xfId="416">
      <alignment horizontal="right" vertical="center"/>
      <protection locked="0"/>
    </xf>
    <xf numFmtId="0" fontId="6" fillId="0" borderId="0" xfId="374">
      <alignment horizontal="center" vertical="center" wrapText="1"/>
    </xf>
    <xf numFmtId="0" fontId="2" fillId="0" borderId="0" xfId="384">
      <alignment horizontal="center" vertical="center"/>
      <protection locked="0"/>
    </xf>
    <xf numFmtId="0" fontId="2" fillId="0" borderId="0" xfId="392">
      <alignment horizontal="center" vertical="center" wrapText="1"/>
    </xf>
    <xf numFmtId="0" fontId="2" fillId="0" borderId="0" xfId="405">
      <alignment horizontal="center" vertical="center" wrapText="1"/>
      <protection locked="0"/>
    </xf>
    <xf numFmtId="0" fontId="7" fillId="0" borderId="0" xfId="375">
      <alignment horizontal="left" vertical="center" wrapText="1"/>
    </xf>
    <xf numFmtId="0" fontId="7" fillId="0" borderId="0" xfId="414">
      <alignment horizontal="right" wrapText="1"/>
      <protection locked="0"/>
    </xf>
    <xf numFmtId="0" fontId="7" fillId="0" borderId="0" xfId="417">
      <alignment horizontal="right"/>
      <protection locked="0"/>
    </xf>
    <xf numFmtId="0" fontId="7" fillId="0" borderId="7" xfId="376" applyBorder="1">
      <alignment horizontal="center" vertical="center" wrapText="1"/>
    </xf>
    <xf numFmtId="0" fontId="7" fillId="0" borderId="7" xfId="386" applyBorder="1">
      <alignment horizontal="center" vertical="center"/>
      <protection locked="0"/>
    </xf>
    <xf numFmtId="0" fontId="7" fillId="0" borderId="7" xfId="394" applyBorder="1">
      <alignment horizontal="center" vertical="center" wrapText="1"/>
    </xf>
    <xf numFmtId="0" fontId="7" fillId="0" borderId="7" xfId="401" applyBorder="1">
      <alignment horizontal="center" vertical="center" wrapText="1"/>
    </xf>
    <xf numFmtId="0" fontId="7" fillId="0" borderId="7" xfId="406" applyBorder="1">
      <alignment horizontal="center" vertical="center" wrapText="1"/>
      <protection locked="0"/>
    </xf>
    <xf numFmtId="0" fontId="7" fillId="0" borderId="7" xfId="410" applyBorder="1">
      <alignment horizontal="center" vertical="center"/>
      <protection locked="0"/>
    </xf>
    <xf numFmtId="0" fontId="7" fillId="0" borderId="7" xfId="418" applyBorder="1">
      <alignment horizontal="center" vertical="center" wrapText="1"/>
    </xf>
    <xf numFmtId="0" fontId="7" fillId="0" borderId="7" xfId="377" applyBorder="1">
      <alignment horizontal="center" vertical="center" wrapText="1"/>
    </xf>
    <xf numFmtId="0" fontId="7" fillId="0" borderId="7" xfId="387" applyBorder="1">
      <alignment horizontal="center" vertical="center"/>
      <protection locked="0"/>
    </xf>
    <xf numFmtId="0" fontId="7" fillId="0" borderId="7" xfId="395" applyBorder="1">
      <alignment horizontal="center" vertical="center" wrapText="1"/>
    </xf>
    <xf numFmtId="0" fontId="7" fillId="0" borderId="7" xfId="407" applyBorder="1">
      <alignment horizontal="center" vertical="center" wrapText="1"/>
      <protection locked="0"/>
    </xf>
    <xf numFmtId="0" fontId="7" fillId="0" borderId="7" xfId="409" applyBorder="1">
      <alignment horizontal="center" vertical="center" wrapText="1"/>
    </xf>
    <xf numFmtId="0" fontId="7" fillId="0" borderId="7" xfId="411" applyBorder="1">
      <alignment horizontal="center" vertical="center"/>
      <protection locked="0"/>
    </xf>
    <xf numFmtId="0" fontId="7" fillId="0" borderId="7" xfId="415" applyBorder="1">
      <alignment horizontal="center" vertical="center" wrapText="1"/>
      <protection locked="0"/>
    </xf>
    <xf numFmtId="0" fontId="7" fillId="0" borderId="7" xfId="388" applyBorder="1">
      <alignment horizontal="center" vertical="center"/>
      <protection locked="0"/>
    </xf>
    <xf numFmtId="0" fontId="7" fillId="0" borderId="7" xfId="378" applyBorder="1">
      <alignment horizontal="center" vertical="center" wrapText="1"/>
    </xf>
    <xf numFmtId="0" fontId="7" fillId="0" borderId="7" xfId="396" applyBorder="1">
      <alignment horizontal="center" vertical="center" wrapText="1"/>
    </xf>
    <xf numFmtId="0" fontId="7" fillId="0" borderId="7" xfId="408" applyBorder="1">
      <alignment horizontal="center" vertical="center" wrapText="1"/>
      <protection locked="0"/>
    </xf>
    <xf numFmtId="0" fontId="7" fillId="0" borderId="7" xfId="379" applyBorder="1">
      <alignment horizontal="center" vertical="center"/>
    </xf>
    <xf numFmtId="0" fontId="7" fillId="0" borderId="7" xfId="399" applyBorder="1">
      <alignment horizontal="center" vertical="center"/>
    </xf>
    <xf numFmtId="0" fontId="4" fillId="0" borderId="7" xfId="399" applyFont="1" applyBorder="1">
      <alignment horizontal="center" vertical="center"/>
    </xf>
    <xf numFmtId="0" fontId="4" fillId="0" borderId="7" xfId="379" applyFont="1" applyBorder="1">
      <alignment horizontal="center" vertical="center"/>
    </xf>
    <xf numFmtId="0" fontId="7" fillId="0" borderId="7" xfId="380" applyBorder="1">
      <alignment horizontal="left" vertical="center" wrapText="1"/>
    </xf>
    <xf numFmtId="0" fontId="7" fillId="0" borderId="7" xfId="389" applyBorder="1">
      <alignment horizontal="left" vertical="center"/>
      <protection locked="0"/>
    </xf>
    <xf numFmtId="0" fontId="7" fillId="0" borderId="7" xfId="397" applyBorder="1">
      <alignment horizontal="left" vertical="center" wrapText="1"/>
    </xf>
    <xf numFmtId="4" fontId="7" fillId="0" borderId="7" xfId="402" applyBorder="1">
      <alignment horizontal="right" vertical="center"/>
    </xf>
    <xf numFmtId="4" fontId="7" fillId="2" borderId="7" xfId="403" applyBorder="1">
      <alignment horizontal="right" vertical="center"/>
      <protection locked="0"/>
    </xf>
    <xf numFmtId="0" fontId="7" fillId="0" borderId="7" xfId="412" applyBorder="1">
      <alignment horizontal="right" vertical="center"/>
      <protection locked="0"/>
    </xf>
    <xf numFmtId="0" fontId="7" fillId="0" borderId="7" xfId="419" applyBorder="1">
      <alignment horizontal="right" vertical="center"/>
    </xf>
    <xf numFmtId="0" fontId="7" fillId="2" borderId="7" xfId="381" applyBorder="1">
      <alignment horizontal="center" vertical="center"/>
    </xf>
    <xf numFmtId="0" fontId="7" fillId="0" borderId="7" xfId="390" applyBorder="1">
      <alignment horizontal="left" vertical="center"/>
      <protection locked="0"/>
    </xf>
    <xf numFmtId="0" fontId="7" fillId="0" borderId="7" xfId="398" applyBorder="1">
      <alignment horizontal="left" vertical="center"/>
    </xf>
    <xf numFmtId="0" fontId="7" fillId="2" borderId="7" xfId="400" applyBorder="1">
      <alignment horizontal="left" vertical="center"/>
    </xf>
    <xf numFmtId="0" fontId="7" fillId="0" borderId="0" xfId="335">
      <protection locked="0"/>
    </xf>
    <xf numFmtId="0" fontId="7" fillId="0" borderId="0" xfId="364">
      <alignment horizontal="right" vertical="center"/>
      <protection locked="0"/>
    </xf>
    <xf numFmtId="0" fontId="7" fillId="0" borderId="0" xfId="367">
      <alignment horizontal="right" vertical="center"/>
    </xf>
    <xf numFmtId="0" fontId="6" fillId="0" borderId="0" xfId="325">
      <alignment horizontal="center" vertical="center" wrapText="1"/>
    </xf>
    <xf numFmtId="0" fontId="2" fillId="0" borderId="0" xfId="334">
      <alignment horizontal="center" vertical="center"/>
      <protection locked="0"/>
    </xf>
    <xf numFmtId="0" fontId="2" fillId="0" borderId="0" xfId="344">
      <alignment horizontal="center" vertical="center"/>
    </xf>
    <xf numFmtId="0" fontId="7" fillId="0" borderId="0" xfId="326">
      <alignment horizontal="left" vertical="center"/>
    </xf>
    <xf numFmtId="0" fontId="7" fillId="0" borderId="0" xfId="345"/>
    <xf numFmtId="0" fontId="7" fillId="0" borderId="0" xfId="365">
      <alignment horizontal="right"/>
      <protection locked="0"/>
    </xf>
    <xf numFmtId="0" fontId="7" fillId="0" borderId="0" xfId="368">
      <alignment horizontal="right"/>
    </xf>
    <xf numFmtId="0" fontId="7" fillId="0" borderId="1" xfId="327">
      <alignment horizontal="center" vertical="center" wrapText="1"/>
    </xf>
    <xf numFmtId="0" fontId="7" fillId="0" borderId="9" xfId="336">
      <alignment horizontal="center" vertical="center"/>
      <protection locked="0"/>
    </xf>
    <xf numFmtId="0" fontId="7" fillId="0" borderId="9" xfId="346">
      <alignment horizontal="center" vertical="center" wrapText="1"/>
    </xf>
    <xf numFmtId="0" fontId="7" fillId="0" borderId="3" xfId="356">
      <alignment horizontal="center" vertical="center" wrapText="1"/>
    </xf>
    <xf numFmtId="0" fontId="7" fillId="0" borderId="3" xfId="358">
      <alignment horizontal="center" vertical="center" wrapText="1"/>
      <protection locked="0"/>
    </xf>
    <xf numFmtId="0" fontId="7" fillId="0" borderId="3" xfId="362">
      <alignment horizontal="center" vertical="center"/>
      <protection locked="0"/>
    </xf>
    <xf numFmtId="0" fontId="7" fillId="0" borderId="4" xfId="369">
      <alignment horizontal="center" vertical="center" wrapText="1"/>
    </xf>
    <xf numFmtId="0" fontId="7" fillId="0" borderId="5" xfId="328">
      <alignment horizontal="center" vertical="center" wrapText="1"/>
    </xf>
    <xf numFmtId="0" fontId="7" fillId="0" borderId="10" xfId="337">
      <alignment horizontal="center" vertical="center"/>
      <protection locked="0"/>
    </xf>
    <xf numFmtId="0" fontId="7" fillId="0" borderId="10" xfId="347">
      <alignment horizontal="center" vertical="center" wrapText="1"/>
    </xf>
    <xf numFmtId="0" fontId="7" fillId="0" borderId="10" xfId="359">
      <alignment horizontal="center" vertical="center" wrapText="1"/>
      <protection locked="0"/>
    </xf>
    <xf numFmtId="0" fontId="7" fillId="0" borderId="11" xfId="361">
      <alignment horizontal="center" vertical="center" wrapText="1"/>
    </xf>
    <xf numFmtId="0" fontId="7" fillId="0" borderId="11" xfId="363">
      <alignment horizontal="center" vertical="center"/>
      <protection locked="0"/>
    </xf>
    <xf numFmtId="0" fontId="7" fillId="0" borderId="11" xfId="366">
      <alignment horizontal="center" vertical="center" wrapText="1"/>
      <protection locked="0"/>
    </xf>
    <xf numFmtId="0" fontId="7" fillId="0" borderId="12" xfId="339">
      <alignment horizontal="center" vertical="center"/>
      <protection locked="0"/>
    </xf>
    <xf numFmtId="0" fontId="7" fillId="0" borderId="6" xfId="329">
      <alignment horizontal="center" vertical="center" wrapText="1"/>
    </xf>
    <xf numFmtId="0" fontId="7" fillId="0" borderId="12" xfId="348">
      <alignment horizontal="center" vertical="center" wrapText="1"/>
    </xf>
    <xf numFmtId="0" fontId="7" fillId="0" borderId="12" xfId="360">
      <alignment horizontal="center" vertical="center" wrapText="1"/>
      <protection locked="0"/>
    </xf>
    <xf numFmtId="3" fontId="7" fillId="0" borderId="7" xfId="330" applyBorder="1">
      <alignment horizontal="center" vertical="center"/>
    </xf>
    <xf numFmtId="0" fontId="7" fillId="0" borderId="7" xfId="339" applyBorder="1">
      <alignment horizontal="center" vertical="center"/>
      <protection locked="0"/>
    </xf>
    <xf numFmtId="0" fontId="7" fillId="0" borderId="7" xfId="343" applyBorder="1">
      <alignment horizontal="center" vertical="center"/>
    </xf>
    <xf numFmtId="0" fontId="7" fillId="0" borderId="7" xfId="351" applyBorder="1">
      <alignment horizontal="center" vertical="center"/>
    </xf>
    <xf numFmtId="0" fontId="1" fillId="0" borderId="7" xfId="343" applyFont="1" applyBorder="1">
      <alignment horizontal="center" vertical="center"/>
    </xf>
    <xf numFmtId="0" fontId="7" fillId="0" borderId="7" xfId="331" applyBorder="1">
      <alignment horizontal="left" vertical="center" wrapText="1"/>
    </xf>
    <xf numFmtId="0" fontId="7" fillId="0" borderId="7" xfId="340" applyBorder="1">
      <alignment horizontal="left" vertical="center"/>
      <protection locked="0"/>
    </xf>
    <xf numFmtId="0" fontId="7" fillId="0" borderId="7" xfId="349" applyBorder="1">
      <alignment horizontal="left" vertical="center" wrapText="1"/>
    </xf>
    <xf numFmtId="3" fontId="7" fillId="0" borderId="7" xfId="352" applyBorder="1">
      <alignment horizontal="right" vertical="center"/>
    </xf>
    <xf numFmtId="4" fontId="7" fillId="0" borderId="7" xfId="354" applyBorder="1">
      <alignment horizontal="right" vertical="center"/>
    </xf>
    <xf numFmtId="4" fontId="7" fillId="2" borderId="7" xfId="357" applyBorder="1">
      <alignment horizontal="right" vertical="center"/>
      <protection locked="0"/>
    </xf>
    <xf numFmtId="0" fontId="7" fillId="0" borderId="7" xfId="370" applyBorder="1">
      <alignment horizontal="right" vertical="center"/>
    </xf>
    <xf numFmtId="0" fontId="7" fillId="2" borderId="7" xfId="332" applyBorder="1">
      <alignment horizontal="center" vertical="center"/>
    </xf>
    <xf numFmtId="0" fontId="7" fillId="0" borderId="7" xfId="341" applyBorder="1" applyAlignment="1">
      <alignment horizontal="center" vertical="center"/>
      <protection locked="0"/>
    </xf>
    <xf numFmtId="0" fontId="7" fillId="0" borderId="7" xfId="350" applyBorder="1" applyAlignment="1">
      <alignment horizontal="center" vertical="center"/>
    </xf>
    <xf numFmtId="0" fontId="7" fillId="2" borderId="7" xfId="353" applyBorder="1" applyAlignment="1">
      <alignment horizontal="center" vertical="center"/>
    </xf>
    <xf numFmtId="0" fontId="7" fillId="0" borderId="7" xfId="355" applyBorder="1" applyAlignment="1">
      <alignment horizontal="center" vertical="center"/>
      <protection locked="0"/>
    </xf>
    <xf numFmtId="4" fontId="3" fillId="0" borderId="7" xfId="354" applyFont="1" applyBorder="1">
      <alignment horizontal="right" vertical="center"/>
    </xf>
    <xf numFmtId="0" fontId="7" fillId="0" borderId="7" xfId="355" applyBorder="1">
      <alignment horizontal="right" vertical="center"/>
      <protection locked="0"/>
    </xf>
    <xf numFmtId="0" fontId="7" fillId="2" borderId="0" xfId="288">
      <alignment horizontal="right" vertical="center" wrapText="1"/>
      <protection locked="0"/>
    </xf>
    <xf numFmtId="0" fontId="8" fillId="0" borderId="0" xfId="297">
      <protection locked="0"/>
    </xf>
    <xf numFmtId="0" fontId="8" fillId="0" borderId="0" xfId="307"/>
    <xf numFmtId="0" fontId="9" fillId="2" borderId="0" xfId="289">
      <alignment horizontal="center" vertical="center" wrapText="1"/>
      <protection locked="0"/>
    </xf>
    <xf numFmtId="0" fontId="7" fillId="2" borderId="0" xfId="290">
      <alignment horizontal="left" vertical="center" wrapText="1"/>
      <protection locked="0"/>
    </xf>
    <xf numFmtId="0" fontId="7" fillId="2" borderId="0" xfId="298">
      <alignment horizontal="right" vertical="center"/>
      <protection locked="0"/>
    </xf>
    <xf numFmtId="0" fontId="1" fillId="2" borderId="0" xfId="0" applyFont="1" applyFill="1" applyAlignment="1" applyProtection="1">
      <alignment horizontal="right" vertical="center" wrapText="1"/>
      <protection locked="0"/>
    </xf>
    <xf numFmtId="0" fontId="7" fillId="0" borderId="7" xfId="291" applyBorder="1">
      <alignment horizontal="center" vertical="center" wrapText="1"/>
      <protection locked="0"/>
    </xf>
    <xf numFmtId="0" fontId="7" fillId="2" borderId="7" xfId="299" applyBorder="1">
      <alignment horizontal="center" vertical="center"/>
      <protection locked="0"/>
    </xf>
    <xf numFmtId="0" fontId="7" fillId="2" borderId="7" xfId="305" applyBorder="1">
      <alignment horizontal="center" vertical="center" wrapText="1"/>
      <protection locked="0"/>
    </xf>
    <xf numFmtId="0" fontId="7" fillId="2" borderId="7" xfId="316" applyBorder="1">
      <alignment horizontal="center" vertical="center"/>
      <protection locked="0"/>
    </xf>
    <xf numFmtId="0" fontId="7" fillId="0" borderId="7" xfId="319" applyBorder="1">
      <alignment horizontal="center" vertical="center"/>
      <protection locked="0"/>
    </xf>
    <xf numFmtId="0" fontId="7" fillId="0" borderId="7" xfId="322" applyBorder="1">
      <alignment horizontal="center" vertical="center" wrapText="1"/>
      <protection locked="0"/>
    </xf>
    <xf numFmtId="0" fontId="7" fillId="2" borderId="7" xfId="320" applyBorder="1">
      <alignment horizontal="center" vertical="center" wrapText="1"/>
      <protection locked="0"/>
    </xf>
    <xf numFmtId="0" fontId="7" fillId="2" borderId="7" xfId="300" applyBorder="1">
      <alignment horizontal="right" vertical="center"/>
      <protection locked="0"/>
    </xf>
    <xf numFmtId="0" fontId="7" fillId="2" borderId="7" xfId="308" applyBorder="1">
      <alignment horizontal="right" vertical="center" wrapText="1"/>
      <protection locked="0"/>
    </xf>
    <xf numFmtId="0" fontId="7" fillId="2" borderId="7" xfId="317" applyBorder="1">
      <alignment horizontal="center" vertical="center"/>
      <protection locked="0"/>
    </xf>
    <xf numFmtId="0" fontId="7" fillId="2" borderId="7" xfId="293" applyBorder="1">
      <alignment horizontal="center" vertical="center" wrapText="1"/>
    </xf>
    <xf numFmtId="0" fontId="7" fillId="0" borderId="7" xfId="301" applyBorder="1">
      <alignment horizontal="center"/>
      <protection locked="0"/>
    </xf>
    <xf numFmtId="0" fontId="7" fillId="0" borderId="7" xfId="306" applyBorder="1">
      <alignment horizontal="center" wrapText="1"/>
      <protection locked="0"/>
    </xf>
    <xf numFmtId="0" fontId="7" fillId="0" borderId="7" xfId="311" applyBorder="1">
      <alignment horizontal="center" wrapText="1"/>
    </xf>
    <xf numFmtId="0" fontId="7" fillId="2" borderId="7" xfId="294" applyBorder="1">
      <alignment horizontal="left" vertical="center" wrapText="1"/>
    </xf>
    <xf numFmtId="0" fontId="7" fillId="0" borderId="7" xfId="302" applyBorder="1">
      <alignment horizontal="left" wrapText="1"/>
      <protection locked="0"/>
    </xf>
    <xf numFmtId="0" fontId="7" fillId="0" borderId="7" xfId="309" applyBorder="1">
      <alignment horizontal="left" wrapText="1"/>
    </xf>
    <xf numFmtId="0" fontId="7" fillId="2" borderId="7" xfId="312" applyBorder="1">
      <alignment horizontal="left" vertical="center" wrapText="1"/>
      <protection locked="0"/>
    </xf>
    <xf numFmtId="0" fontId="7" fillId="2" borderId="7" xfId="314" applyBorder="1">
      <alignment horizontal="center" vertical="center" wrapText="1"/>
      <protection locked="0"/>
    </xf>
    <xf numFmtId="3" fontId="7" fillId="2" borderId="7" xfId="318" applyBorder="1">
      <alignment horizontal="right" vertical="center"/>
      <protection locked="0"/>
    </xf>
    <xf numFmtId="4" fontId="7" fillId="2" borderId="7" xfId="321" applyBorder="1">
      <alignment horizontal="right" vertical="center"/>
      <protection locked="0"/>
    </xf>
    <xf numFmtId="0" fontId="7" fillId="2" borderId="7" xfId="295" applyBorder="1">
      <alignment horizontal="center" vertical="center"/>
    </xf>
    <xf numFmtId="0" fontId="7" fillId="0" borderId="7" xfId="303" applyBorder="1">
      <alignment horizontal="left"/>
      <protection locked="0"/>
    </xf>
    <xf numFmtId="0" fontId="7" fillId="0" borderId="7" xfId="310" applyBorder="1">
      <alignment horizontal="left"/>
    </xf>
    <xf numFmtId="0" fontId="7" fillId="2" borderId="7" xfId="313" applyBorder="1">
      <alignment horizontal="right" vertical="center"/>
    </xf>
    <xf numFmtId="0" fontId="7" fillId="2" borderId="7" xfId="315" applyBorder="1">
      <alignment horizontal="right" vertical="center"/>
    </xf>
    <xf numFmtId="0" fontId="3" fillId="0" borderId="0" xfId="0" applyFont="1" applyAlignment="1" applyProtection="1">
      <alignment horizontal="right" vertical="center"/>
      <protection locked="0"/>
    </xf>
    <xf numFmtId="0" fontId="6" fillId="0" borderId="0" xfId="0" applyFont="1" applyAlignment="1">
      <alignment horizontal="center" vertical="center"/>
    </xf>
    <xf numFmtId="0" fontId="2"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0" applyFont="1" applyAlignment="1">
      <alignment horizontal="left" vertical="center" wrapText="1" indent="1"/>
    </xf>
    <xf numFmtId="0" fontId="9" fillId="2" borderId="0" xfId="248">
      <alignment horizontal="center" vertical="center"/>
    </xf>
    <xf numFmtId="0" fontId="10" fillId="0" borderId="0" xfId="272">
      <alignment vertical="top"/>
    </xf>
    <xf numFmtId="0" fontId="9" fillId="2" borderId="0" xfId="249">
      <alignment horizontal="center" vertical="center" wrapText="1"/>
      <protection locked="0"/>
    </xf>
    <xf numFmtId="0" fontId="1" fillId="2" borderId="0" xfId="250">
      <alignment horizontal="left" vertical="center" wrapText="1"/>
      <protection locked="0"/>
    </xf>
    <xf numFmtId="0" fontId="10" fillId="0" borderId="0" xfId="286">
      <alignment horizontal="right" vertical="center"/>
    </xf>
    <xf numFmtId="0" fontId="4" fillId="0" borderId="1" xfId="251">
      <alignment horizontal="center" vertical="center" wrapText="1"/>
      <protection locked="0"/>
    </xf>
    <xf numFmtId="0" fontId="4" fillId="0" borderId="1" xfId="259">
      <alignment horizontal="center" vertical="center"/>
      <protection locked="0"/>
    </xf>
    <xf numFmtId="0" fontId="4" fillId="0" borderId="9" xfId="269">
      <alignment horizontal="center" vertical="center" wrapText="1"/>
      <protection locked="0"/>
    </xf>
    <xf numFmtId="0" fontId="4" fillId="0" borderId="2" xfId="275">
      <alignment horizontal="center" vertical="center"/>
      <protection locked="0"/>
    </xf>
    <xf numFmtId="0" fontId="4" fillId="0" borderId="3" xfId="277">
      <alignment horizontal="center" vertical="center" wrapText="1"/>
      <protection locked="0"/>
    </xf>
    <xf numFmtId="0" fontId="10" fillId="2" borderId="3" xfId="280">
      <alignment horizontal="center" vertical="center" wrapText="1"/>
      <protection locked="0"/>
    </xf>
    <xf numFmtId="0" fontId="10" fillId="2" borderId="3" xfId="283">
      <alignment horizontal="center" vertical="center"/>
      <protection locked="0"/>
    </xf>
    <xf numFmtId="0" fontId="10" fillId="2" borderId="4" xfId="285">
      <alignment horizontal="center" vertical="center" wrapText="1"/>
      <protection locked="0"/>
    </xf>
    <xf numFmtId="0" fontId="10" fillId="2" borderId="5" xfId="252">
      <alignment vertical="top" wrapText="1"/>
      <protection locked="0"/>
    </xf>
    <xf numFmtId="0" fontId="10" fillId="2" borderId="5" xfId="260">
      <alignment horizontal="center" vertical="center"/>
      <protection locked="0"/>
    </xf>
    <xf numFmtId="0" fontId="10" fillId="2" borderId="5" xfId="264">
      <alignment vertical="top"/>
      <protection locked="0"/>
    </xf>
    <xf numFmtId="0" fontId="4" fillId="0" borderId="5" xfId="266">
      <alignment horizontal="center" vertical="center"/>
      <protection locked="0"/>
    </xf>
    <xf numFmtId="0" fontId="4" fillId="0" borderId="10" xfId="270">
      <alignment horizontal="center" vertical="center"/>
      <protection locked="0"/>
    </xf>
    <xf numFmtId="0" fontId="4" fillId="0" borderId="2" xfId="278">
      <alignment horizontal="center" vertical="center" wrapText="1"/>
      <protection locked="0"/>
    </xf>
    <xf numFmtId="0" fontId="10" fillId="0" borderId="3" xfId="281">
      <alignment vertical="top" wrapText="1"/>
      <protection locked="0"/>
    </xf>
    <xf numFmtId="0" fontId="10" fillId="0" borderId="4" xfId="282">
      <alignment vertical="top" wrapText="1"/>
      <protection locked="0"/>
    </xf>
    <xf numFmtId="0" fontId="4" fillId="2" borderId="3" xfId="284">
      <alignment horizontal="center" vertical="center" wrapText="1"/>
      <protection locked="0"/>
    </xf>
    <xf numFmtId="0" fontId="10" fillId="2" borderId="6" xfId="253">
      <alignment vertical="top" wrapText="1"/>
      <protection locked="0"/>
    </xf>
    <xf numFmtId="0" fontId="10" fillId="2" borderId="6" xfId="261">
      <alignment horizontal="center" vertical="center"/>
      <protection locked="0"/>
    </xf>
    <xf numFmtId="0" fontId="10" fillId="2" borderId="6" xfId="265">
      <alignment vertical="top"/>
      <protection locked="0"/>
    </xf>
    <xf numFmtId="0" fontId="4" fillId="0" borderId="6" xfId="267">
      <alignment horizontal="center" vertical="center"/>
      <protection locked="0"/>
    </xf>
    <xf numFmtId="0" fontId="4" fillId="0" borderId="12" xfId="271">
      <alignment horizontal="center" vertical="center"/>
      <protection locked="0"/>
    </xf>
    <xf numFmtId="0" fontId="4" fillId="0" borderId="7" xfId="279">
      <alignment horizontal="center" vertical="center" wrapText="1"/>
      <protection locked="0"/>
    </xf>
    <xf numFmtId="0" fontId="3" fillId="2" borderId="7" xfId="254">
      <alignment horizontal="center" vertical="center"/>
      <protection locked="0"/>
    </xf>
    <xf numFmtId="0" fontId="3" fillId="2" borderId="7" xfId="255">
      <alignment horizontal="left" vertical="center" wrapText="1"/>
      <protection locked="0"/>
    </xf>
    <xf numFmtId="0" fontId="3" fillId="2" borderId="7" xfId="262">
      <alignment horizontal="left" vertical="center"/>
      <protection locked="0"/>
    </xf>
    <xf numFmtId="0" fontId="3" fillId="0" borderId="7" xfId="268">
      <alignment vertical="center"/>
      <protection locked="0"/>
    </xf>
    <xf numFmtId="0" fontId="3" fillId="2" borderId="2" xfId="256">
      <alignment horizontal="center" vertical="center" wrapText="1"/>
    </xf>
    <xf numFmtId="0" fontId="3" fillId="2" borderId="3" xfId="263">
      <alignment horizontal="center" vertical="center" wrapText="1"/>
      <protection locked="0"/>
    </xf>
    <xf numFmtId="0" fontId="3" fillId="2" borderId="3" xfId="273">
      <alignment horizontal="center" vertical="center" wrapText="1"/>
    </xf>
    <xf numFmtId="0" fontId="3" fillId="2" borderId="4" xfId="274">
      <alignment horizontal="center" vertical="center" wrapText="1"/>
    </xf>
    <xf numFmtId="0" fontId="9" fillId="2" borderId="0" xfId="217">
      <alignment horizontal="center" vertical="center"/>
    </xf>
    <xf numFmtId="0" fontId="10" fillId="0" borderId="0" xfId="232">
      <alignment vertical="top"/>
    </xf>
    <xf numFmtId="0" fontId="10" fillId="0" borderId="0" xfId="245">
      <alignment vertical="top"/>
      <protection locked="0"/>
    </xf>
    <xf numFmtId="0" fontId="9" fillId="2" borderId="0" xfId="218">
      <alignment horizontal="center" vertical="center" wrapText="1"/>
      <protection locked="0"/>
    </xf>
    <xf numFmtId="0" fontId="1" fillId="2" borderId="0" xfId="219">
      <alignment horizontal="left" vertical="center" wrapText="1"/>
      <protection locked="0"/>
    </xf>
    <xf numFmtId="0" fontId="10" fillId="0" borderId="0" xfId="246">
      <alignment horizontal="right" wrapText="1"/>
    </xf>
    <xf numFmtId="0" fontId="4" fillId="0" borderId="7" xfId="220" applyBorder="1">
      <alignment horizontal="center" vertical="center" wrapText="1"/>
      <protection locked="0"/>
    </xf>
    <xf numFmtId="0" fontId="4" fillId="0" borderId="7" xfId="227" applyBorder="1">
      <alignment horizontal="center" vertical="center"/>
      <protection locked="0"/>
    </xf>
    <xf numFmtId="0" fontId="4" fillId="0" borderId="7" xfId="237" applyBorder="1">
      <alignment horizontal="center" vertical="center"/>
      <protection locked="0"/>
    </xf>
    <xf numFmtId="0" fontId="4" fillId="0" borderId="7" xfId="239" applyBorder="1">
      <alignment horizontal="center" vertical="center"/>
      <protection locked="0"/>
    </xf>
    <xf numFmtId="0" fontId="4" fillId="0" borderId="7" xfId="241" applyBorder="1">
      <alignment horizontal="center" vertical="center"/>
      <protection locked="0"/>
    </xf>
    <xf numFmtId="0" fontId="4" fillId="0" borderId="7" xfId="243" applyBorder="1">
      <alignment horizontal="center" vertical="center"/>
      <protection locked="0"/>
    </xf>
    <xf numFmtId="0" fontId="4" fillId="0" borderId="7" xfId="244" applyBorder="1">
      <alignment horizontal="center" vertical="center"/>
      <protection locked="0"/>
    </xf>
    <xf numFmtId="0" fontId="10" fillId="2" borderId="7" xfId="221" applyBorder="1">
      <alignment vertical="top" wrapText="1"/>
      <protection locked="0"/>
    </xf>
    <xf numFmtId="0" fontId="10" fillId="2" borderId="7" xfId="228" applyBorder="1">
      <alignment horizontal="center" vertical="center"/>
      <protection locked="0"/>
    </xf>
    <xf numFmtId="0" fontId="10" fillId="2" borderId="7" xfId="231" applyBorder="1">
      <alignment vertical="top"/>
      <protection locked="0"/>
    </xf>
    <xf numFmtId="0" fontId="4" fillId="0" borderId="7" xfId="235" applyBorder="1">
      <alignment horizontal="center" vertical="center"/>
      <protection locked="0"/>
    </xf>
    <xf numFmtId="0" fontId="4" fillId="0" borderId="7" xfId="238">
      <alignment horizontal="center" vertical="center"/>
      <protection locked="0"/>
    </xf>
    <xf numFmtId="0" fontId="4" fillId="0" borderId="7" xfId="240">
      <alignment horizontal="center" vertical="center" wrapText="1"/>
      <protection locked="0"/>
    </xf>
    <xf numFmtId="0" fontId="4" fillId="2" borderId="7" xfId="242" applyBorder="1">
      <alignment horizontal="center" vertical="center" wrapText="1"/>
      <protection locked="0"/>
    </xf>
    <xf numFmtId="0" fontId="3" fillId="2" borderId="7" xfId="222">
      <alignment horizontal="center" vertical="center" wrapText="1"/>
      <protection locked="0"/>
    </xf>
    <xf numFmtId="0" fontId="3" fillId="2" borderId="7" xfId="223">
      <alignment horizontal="left" vertical="center" wrapText="1"/>
      <protection locked="0"/>
    </xf>
    <xf numFmtId="0" fontId="3" fillId="2" borderId="7" xfId="229">
      <alignment horizontal="left" vertical="center"/>
      <protection locked="0"/>
    </xf>
    <xf numFmtId="4" fontId="3" fillId="2" borderId="7" xfId="236">
      <alignment horizontal="right" vertical="center"/>
      <protection locked="0"/>
    </xf>
    <xf numFmtId="0" fontId="3" fillId="2" borderId="7" xfId="224" applyBorder="1">
      <alignment horizontal="center" vertical="center" wrapText="1"/>
    </xf>
    <xf numFmtId="0" fontId="3" fillId="2" borderId="7" xfId="230" applyBorder="1">
      <alignment horizontal="left" vertical="center"/>
      <protection locked="0"/>
    </xf>
    <xf numFmtId="0" fontId="3" fillId="2" borderId="7" xfId="233" applyBorder="1">
      <alignment horizontal="left" vertical="center"/>
    </xf>
    <xf numFmtId="0" fontId="3" fillId="2" borderId="7" xfId="234" applyBorder="1">
      <alignment horizontal="left" vertical="center"/>
    </xf>
    <xf numFmtId="0" fontId="11" fillId="0" borderId="0" xfId="0" applyFont="1" applyBorder="1" applyAlignment="1" applyProtection="1">
      <alignment vertical="top"/>
      <protection locked="0"/>
    </xf>
    <xf numFmtId="0" fontId="12" fillId="0" borderId="0" xfId="0" applyFont="1" applyBorder="1" applyAlignment="1" applyProtection="1">
      <alignment horizontal="center" vertical="center"/>
      <protection locked="0"/>
    </xf>
    <xf numFmtId="0" fontId="11" fillId="0" borderId="0" xfId="0" applyFont="1" applyBorder="1" applyAlignment="1" applyProtection="1">
      <alignment horizontal="right" vertical="center"/>
      <protection locked="0"/>
    </xf>
    <xf numFmtId="0" fontId="13" fillId="2" borderId="7" xfId="0" applyFont="1" applyFill="1" applyBorder="1" applyAlignment="1" applyProtection="1">
      <alignment horizontal="center" vertical="center"/>
      <protection locked="0"/>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7" xfId="0" applyFont="1" applyBorder="1" applyAlignment="1" applyProtection="1">
      <alignment horizontal="left" vertical="center"/>
      <protection locked="0"/>
    </xf>
    <xf numFmtId="176" fontId="11" fillId="0" borderId="7" xfId="51" applyProtection="1">
      <alignment horizontal="right" vertical="center"/>
      <protection locked="0"/>
    </xf>
    <xf numFmtId="0" fontId="1" fillId="2" borderId="0" xfId="203">
      <alignment horizontal="right" vertical="center" wrapText="1"/>
      <protection locked="0"/>
    </xf>
    <xf numFmtId="0" fontId="9" fillId="2" borderId="0" xfId="204">
      <alignment horizontal="center" vertical="center" wrapText="1"/>
      <protection locked="0"/>
    </xf>
    <xf numFmtId="0" fontId="1" fillId="2" borderId="0" xfId="205">
      <alignment horizontal="left" vertical="center" wrapText="1"/>
      <protection locked="0"/>
    </xf>
    <xf numFmtId="0" fontId="14" fillId="0" borderId="0" xfId="0" applyFont="1" applyAlignment="1">
      <alignment horizontal="right" vertical="center"/>
    </xf>
    <xf numFmtId="0" fontId="4" fillId="0" borderId="2" xfId="206">
      <alignment horizontal="center" vertical="center" wrapText="1"/>
      <protection locked="0"/>
    </xf>
    <xf numFmtId="0" fontId="10" fillId="0" borderId="4" xfId="211">
      <alignment vertical="top" wrapText="1"/>
      <protection locked="0"/>
    </xf>
    <xf numFmtId="0" fontId="10" fillId="0" borderId="3" xfId="215">
      <alignment vertical="top" wrapText="1"/>
      <protection locked="0"/>
    </xf>
    <xf numFmtId="0" fontId="10" fillId="2" borderId="6" xfId="207">
      <alignment horizontal="center" vertical="center" wrapText="1"/>
      <protection locked="0"/>
    </xf>
    <xf numFmtId="0" fontId="4" fillId="0" borderId="7" xfId="213">
      <alignment horizontal="center" vertical="center" wrapText="1"/>
      <protection locked="0"/>
    </xf>
    <xf numFmtId="0" fontId="3" fillId="2" borderId="6" xfId="208">
      <alignment horizontal="center" vertical="center"/>
    </xf>
    <xf numFmtId="49" fontId="15" fillId="0" borderId="7" xfId="50" applyFont="1" applyAlignment="1">
      <alignment horizontal="center" vertical="center" wrapText="1"/>
    </xf>
    <xf numFmtId="4" fontId="3" fillId="2" borderId="7" xfId="214">
      <alignment horizontal="right" vertical="center"/>
      <protection locked="0"/>
    </xf>
    <xf numFmtId="0" fontId="10" fillId="0" borderId="0" xfId="182"/>
    <xf numFmtId="0" fontId="10" fillId="0" borderId="0" xfId="198">
      <protection locked="0"/>
    </xf>
    <xf numFmtId="0" fontId="16" fillId="0" borderId="0" xfId="183">
      <alignment horizontal="center" vertical="center"/>
    </xf>
    <xf numFmtId="0" fontId="3" fillId="0" borderId="0" xfId="184">
      <alignment horizontal="left" vertical="center"/>
    </xf>
    <xf numFmtId="0" fontId="1" fillId="2" borderId="0" xfId="190">
      <alignment horizontal="left" vertical="center" wrapText="1"/>
      <protection locked="0"/>
    </xf>
    <xf numFmtId="0" fontId="3" fillId="2" borderId="0" xfId="193">
      <alignment horizontal="right" vertical="center" wrapText="1"/>
      <protection locked="0"/>
    </xf>
    <xf numFmtId="0" fontId="17" fillId="0" borderId="0" xfId="0" applyFont="1" applyAlignment="1">
      <alignment horizontal="right"/>
    </xf>
    <xf numFmtId="0" fontId="1" fillId="0" borderId="7" xfId="185" applyBorder="1">
      <alignment horizontal="center" vertical="center" wrapText="1"/>
      <protection locked="0"/>
    </xf>
    <xf numFmtId="0" fontId="1" fillId="2" borderId="7" xfId="194" applyBorder="1">
      <alignment horizontal="center" vertical="center" wrapText="1"/>
      <protection locked="0"/>
    </xf>
    <xf numFmtId="0" fontId="1" fillId="0" borderId="7" xfId="197" applyBorder="1">
      <alignment horizontal="center" vertical="center" wrapText="1"/>
      <protection locked="0"/>
    </xf>
    <xf numFmtId="0" fontId="1" fillId="2" borderId="7" xfId="199" applyBorder="1">
      <alignment horizontal="center" vertical="center"/>
      <protection locked="0"/>
    </xf>
    <xf numFmtId="0" fontId="10" fillId="2" borderId="7" xfId="186" applyBorder="1">
      <alignment vertical="top" wrapText="1"/>
      <protection locked="0"/>
    </xf>
    <xf numFmtId="0" fontId="1" fillId="2" borderId="7" xfId="191" applyBorder="1">
      <alignment horizontal="right" vertical="center" wrapText="1"/>
      <protection locked="0"/>
    </xf>
    <xf numFmtId="0" fontId="1" fillId="2" borderId="7" xfId="195">
      <alignment horizontal="center" vertical="center"/>
      <protection locked="0"/>
    </xf>
    <xf numFmtId="0" fontId="1" fillId="2" borderId="7" xfId="201" applyBorder="1">
      <alignment horizontal="right" vertical="center"/>
      <protection locked="0"/>
    </xf>
    <xf numFmtId="0" fontId="3" fillId="2" borderId="7" xfId="187" applyBorder="1">
      <alignment horizontal="center" vertical="center" wrapText="1"/>
      <protection locked="0"/>
    </xf>
    <xf numFmtId="4" fontId="3" fillId="2" borderId="7" xfId="188" applyBorder="1">
      <alignment horizontal="right" vertical="top"/>
    </xf>
    <xf numFmtId="4" fontId="3" fillId="0" borderId="7" xfId="192" applyBorder="1">
      <alignment horizontal="right" vertical="center"/>
    </xf>
    <xf numFmtId="4" fontId="3" fillId="2" borderId="7" xfId="196">
      <alignment horizontal="right" vertical="center"/>
      <protection locked="0"/>
    </xf>
    <xf numFmtId="0" fontId="1" fillId="0" borderId="0" xfId="169">
      <alignment vertical="top"/>
    </xf>
    <xf numFmtId="0" fontId="1" fillId="0" borderId="0" xfId="174">
      <alignment horizontal="right" vertical="center"/>
    </xf>
    <xf numFmtId="0" fontId="3" fillId="0" borderId="0" xfId="177">
      <alignment horizontal="right" vertical="center"/>
    </xf>
    <xf numFmtId="0" fontId="18" fillId="0" borderId="0" xfId="0" applyFont="1" applyAlignment="1">
      <alignment horizontal="center" vertical="center"/>
    </xf>
    <xf numFmtId="0" fontId="3" fillId="0" borderId="0" xfId="157">
      <alignment horizontal="left" vertical="center"/>
      <protection locked="0"/>
    </xf>
    <xf numFmtId="0" fontId="1" fillId="0" borderId="0" xfId="175">
      <alignment horizontal="right"/>
    </xf>
    <xf numFmtId="0" fontId="3" fillId="0" borderId="0" xfId="178">
      <alignment horizontal="right"/>
    </xf>
    <xf numFmtId="49" fontId="4" fillId="0" borderId="7" xfId="158" applyBorder="1">
      <alignment horizontal="center" vertical="center" wrapText="1"/>
    </xf>
    <xf numFmtId="49" fontId="4" fillId="0" borderId="7" xfId="163" applyBorder="1">
      <alignment horizontal="center" vertical="center" wrapText="1"/>
    </xf>
    <xf numFmtId="0" fontId="4" fillId="0" borderId="7" xfId="166" applyBorder="1">
      <alignment horizontal="center" vertical="center"/>
      <protection locked="0"/>
    </xf>
    <xf numFmtId="0" fontId="4" fillId="0" borderId="7" xfId="170" applyBorder="1">
      <alignment horizontal="center" vertical="center"/>
      <protection locked="0"/>
    </xf>
    <xf numFmtId="0" fontId="4" fillId="0" borderId="7" xfId="173" applyBorder="1">
      <alignment horizontal="center" vertical="center"/>
    </xf>
    <xf numFmtId="0" fontId="4" fillId="0" borderId="7" xfId="176" applyBorder="1">
      <alignment horizontal="center" vertical="center"/>
    </xf>
    <xf numFmtId="0" fontId="4" fillId="0" borderId="7" xfId="179" applyBorder="1">
      <alignment horizontal="center" vertical="center"/>
    </xf>
    <xf numFmtId="49" fontId="4" fillId="0" borderId="7" xfId="159">
      <alignment horizontal="center" vertical="center"/>
    </xf>
    <xf numFmtId="0" fontId="4" fillId="0" borderId="7" xfId="167" applyBorder="1">
      <alignment horizontal="center" vertical="center"/>
    </xf>
    <xf numFmtId="0" fontId="4" fillId="0" borderId="7" xfId="171">
      <alignment horizontal="center" vertical="center"/>
    </xf>
    <xf numFmtId="0" fontId="4" fillId="0" borderId="7" xfId="180" applyBorder="1">
      <alignment horizontal="center" vertical="center"/>
    </xf>
    <xf numFmtId="0" fontId="3" fillId="0" borderId="7" xfId="160">
      <alignment horizontal="center" vertical="center"/>
    </xf>
    <xf numFmtId="0" fontId="3" fillId="0" borderId="7" xfId="161">
      <alignment horizontal="left" vertical="center" wrapText="1"/>
    </xf>
    <xf numFmtId="4" fontId="3" fillId="0" borderId="7" xfId="168">
      <alignment horizontal="right" vertical="center" wrapText="1"/>
      <protection locked="0"/>
    </xf>
    <xf numFmtId="4" fontId="3" fillId="0" borderId="7" xfId="172">
      <alignment horizontal="right" vertical="center" wrapText="1"/>
    </xf>
    <xf numFmtId="0" fontId="3" fillId="0" borderId="7" xfId="161" applyAlignment="1">
      <alignment horizontal="left" vertical="center" wrapText="1" indent="1"/>
    </xf>
    <xf numFmtId="0" fontId="3" fillId="0" borderId="7" xfId="161" applyAlignment="1">
      <alignment horizontal="left" vertical="center" wrapText="1" indent="2"/>
    </xf>
    <xf numFmtId="0" fontId="1" fillId="0" borderId="7" xfId="162" applyBorder="1">
      <alignment horizontal="center" vertical="center"/>
    </xf>
    <xf numFmtId="0" fontId="1" fillId="0" borderId="7" xfId="164" applyBorder="1">
      <alignment horizontal="center" vertical="center"/>
    </xf>
    <xf numFmtId="0" fontId="10" fillId="0" borderId="0" xfId="133">
      <protection locked="0"/>
    </xf>
    <xf numFmtId="0" fontId="1" fillId="2" borderId="0" xfId="142">
      <alignment horizontal="right" vertical="center" wrapText="1"/>
      <protection locked="0"/>
    </xf>
    <xf numFmtId="0" fontId="9" fillId="2" borderId="0" xfId="134">
      <alignment horizontal="center" vertical="center" wrapText="1"/>
      <protection locked="0"/>
    </xf>
    <xf numFmtId="0" fontId="3" fillId="0" borderId="0" xfId="135">
      <alignment horizontal="left" vertical="center" wrapText="1"/>
      <protection locked="0"/>
    </xf>
    <xf numFmtId="0" fontId="10" fillId="2" borderId="0" xfId="143">
      <alignment horizontal="left" vertical="center"/>
    </xf>
    <xf numFmtId="0" fontId="4" fillId="0" borderId="7" xfId="136" applyBorder="1">
      <alignment horizontal="center" vertical="center" wrapText="1"/>
      <protection locked="0"/>
    </xf>
    <xf numFmtId="0" fontId="10" fillId="0" borderId="7" xfId="144" applyBorder="1">
      <alignment vertical="top" wrapText="1"/>
      <protection locked="0"/>
    </xf>
    <xf numFmtId="0" fontId="10" fillId="0" borderId="7" xfId="151" applyBorder="1">
      <alignment vertical="top" wrapText="1"/>
      <protection locked="0"/>
    </xf>
    <xf numFmtId="0" fontId="4" fillId="0" borderId="7" xfId="152">
      <alignment horizontal="center" vertical="center" wrapText="1"/>
      <protection locked="0"/>
    </xf>
    <xf numFmtId="0" fontId="3" fillId="0" borderId="7" xfId="137" applyBorder="1">
      <alignment vertical="center" wrapText="1"/>
      <protection locked="0"/>
    </xf>
    <xf numFmtId="4" fontId="3" fillId="0" borderId="7" xfId="145" applyBorder="1">
      <alignment horizontal="right" vertical="center"/>
      <protection locked="0"/>
    </xf>
    <xf numFmtId="0" fontId="3" fillId="0" borderId="7" xfId="138" applyBorder="1">
      <alignment horizontal="left" vertical="center"/>
    </xf>
    <xf numFmtId="4" fontId="3" fillId="0" borderId="7" xfId="146" applyBorder="1">
      <alignment horizontal="right" vertical="center"/>
    </xf>
    <xf numFmtId="0" fontId="3" fillId="0" borderId="7" xfId="149" applyBorder="1">
      <alignment vertical="center" wrapText="1"/>
    </xf>
    <xf numFmtId="0" fontId="19" fillId="0" borderId="7" xfId="139" applyBorder="1">
      <alignment horizontal="center" vertical="center"/>
    </xf>
    <xf numFmtId="0" fontId="19" fillId="0" borderId="7" xfId="147" applyBorder="1">
      <alignment horizontal="right" vertical="center"/>
    </xf>
    <xf numFmtId="0" fontId="3" fillId="0" borderId="7" xfId="150" applyBorder="1">
      <alignment horizontal="left" vertical="center" wrapText="1"/>
    </xf>
    <xf numFmtId="0" fontId="3" fillId="0" borderId="7" xfId="153" applyBorder="1">
      <alignment horizontal="right" vertical="center"/>
    </xf>
    <xf numFmtId="0" fontId="19" fillId="0" borderId="7" xfId="140" applyBorder="1">
      <alignment horizontal="center" vertical="center" wrapText="1"/>
      <protection locked="0"/>
    </xf>
    <xf numFmtId="4" fontId="19" fillId="0" borderId="7" xfId="148" applyBorder="1">
      <alignment horizontal="right" vertical="center"/>
      <protection locked="0"/>
    </xf>
    <xf numFmtId="0" fontId="1" fillId="2" borderId="0" xfId="108">
      <alignment horizontal="right" vertical="center" wrapText="1"/>
      <protection locked="0"/>
    </xf>
    <xf numFmtId="0" fontId="9" fillId="2" borderId="0" xfId="109">
      <alignment horizontal="center" vertical="center" wrapText="1"/>
      <protection locked="0"/>
    </xf>
    <xf numFmtId="0" fontId="1" fillId="2" borderId="0" xfId="110">
      <alignment horizontal="left" vertical="center" wrapText="1"/>
      <protection locked="0"/>
    </xf>
    <xf numFmtId="0" fontId="4" fillId="2" borderId="7" xfId="111" applyBorder="1">
      <alignment horizontal="center" vertical="center"/>
    </xf>
    <xf numFmtId="0" fontId="4" fillId="0" borderId="7" xfId="122" applyBorder="1">
      <alignment horizontal="center" vertical="center"/>
      <protection locked="0"/>
    </xf>
    <xf numFmtId="0" fontId="4" fillId="0" borderId="7" xfId="125" applyBorder="1">
      <alignment horizontal="center" vertical="center"/>
      <protection locked="0"/>
    </xf>
    <xf numFmtId="0" fontId="4" fillId="0" borderId="7" xfId="126" applyBorder="1">
      <alignment horizontal="center" vertical="center"/>
      <protection locked="0"/>
    </xf>
    <xf numFmtId="0" fontId="4" fillId="0" borderId="7" xfId="127" applyBorder="1">
      <alignment horizontal="center" vertical="center"/>
      <protection locked="0"/>
    </xf>
    <xf numFmtId="0" fontId="4" fillId="0" borderId="7" xfId="130" applyBorder="1">
      <alignment horizontal="center" vertical="center"/>
    </xf>
    <xf numFmtId="0" fontId="4" fillId="0" borderId="7" xfId="131" applyBorder="1">
      <alignment horizontal="center" vertical="center"/>
    </xf>
    <xf numFmtId="0" fontId="4" fillId="2" borderId="7" xfId="112" applyBorder="1">
      <alignment horizontal="center" vertical="center" wrapText="1"/>
      <protection locked="0"/>
    </xf>
    <xf numFmtId="0" fontId="4" fillId="0" borderId="7" xfId="118" applyBorder="1">
      <alignment horizontal="center" vertical="center"/>
      <protection locked="0"/>
    </xf>
    <xf numFmtId="0" fontId="4" fillId="0" borderId="7" xfId="123">
      <alignment horizontal="center" vertical="center"/>
      <protection locked="0"/>
    </xf>
    <xf numFmtId="0" fontId="4" fillId="0" borderId="7" xfId="128" applyBorder="1">
      <alignment horizontal="center" vertical="center" wrapText="1"/>
      <protection locked="0"/>
    </xf>
    <xf numFmtId="0" fontId="4" fillId="0" borderId="7" xfId="129">
      <alignment horizontal="center" vertical="center" wrapText="1"/>
      <protection locked="0"/>
    </xf>
    <xf numFmtId="0" fontId="3" fillId="2" borderId="7" xfId="113">
      <alignment horizontal="center" vertical="center" wrapText="1"/>
    </xf>
    <xf numFmtId="0" fontId="3" fillId="2" borderId="7" xfId="124">
      <alignment horizontal="center" vertical="center" wrapText="1"/>
      <protection locked="0"/>
    </xf>
    <xf numFmtId="0" fontId="3" fillId="2" borderId="7" xfId="114">
      <alignment horizontal="left" vertical="center" wrapText="1"/>
    </xf>
    <xf numFmtId="4" fontId="3" fillId="0" borderId="7" xfId="119">
      <alignment horizontal="right" vertical="center"/>
    </xf>
    <xf numFmtId="4" fontId="3" fillId="2" borderId="7" xfId="120">
      <alignment horizontal="right" vertical="center"/>
      <protection locked="0"/>
    </xf>
    <xf numFmtId="0" fontId="3" fillId="2" borderId="7" xfId="114" applyAlignment="1">
      <alignment horizontal="left" vertical="center" wrapText="1" indent="1"/>
    </xf>
    <xf numFmtId="0" fontId="3" fillId="2" borderId="7" xfId="114" applyAlignment="1">
      <alignment horizontal="left" vertical="center" wrapText="1" indent="2"/>
    </xf>
    <xf numFmtId="0" fontId="3" fillId="2" borderId="7" xfId="115" applyBorder="1">
      <alignment horizontal="center" vertical="center" wrapText="1"/>
    </xf>
    <xf numFmtId="0" fontId="3" fillId="2" borderId="7" xfId="117" applyBorder="1">
      <alignment horizontal="left" vertical="center"/>
    </xf>
    <xf numFmtId="0" fontId="3" fillId="2" borderId="0" xfId="80" applyBorder="1">
      <alignment horizontal="right" vertical="center" wrapText="1"/>
      <protection locked="0"/>
    </xf>
    <xf numFmtId="0" fontId="0" fillId="0" borderId="0" xfId="0" applyBorder="1"/>
    <xf numFmtId="0" fontId="9" fillId="2" borderId="0" xfId="81" applyBorder="1">
      <alignment horizontal="center" vertical="center" wrapText="1"/>
      <protection locked="0"/>
    </xf>
    <xf numFmtId="0" fontId="1" fillId="2" borderId="0" xfId="82" applyBorder="1">
      <alignment horizontal="left" vertical="center" wrapText="1"/>
      <protection locked="0"/>
    </xf>
    <xf numFmtId="0" fontId="0" fillId="0" borderId="0" xfId="0" applyBorder="1" applyAlignment="1">
      <alignment horizontal="left" vertical="center"/>
    </xf>
    <xf numFmtId="0" fontId="1" fillId="2" borderId="0" xfId="94" applyBorder="1">
      <alignment horizontal="right" vertical="center" wrapText="1"/>
      <protection locked="0"/>
    </xf>
    <xf numFmtId="0" fontId="0" fillId="0" borderId="0" xfId="0" applyBorder="1" applyAlignment="1">
      <alignment horizontal="right" vertical="center"/>
    </xf>
    <xf numFmtId="0" fontId="14" fillId="0" borderId="0" xfId="0" applyFont="1" applyBorder="1" applyAlignment="1">
      <alignment horizontal="right" vertical="center"/>
    </xf>
    <xf numFmtId="0" fontId="1" fillId="0" borderId="7" xfId="83" applyBorder="1">
      <alignment horizontal="center" vertical="center" wrapText="1"/>
      <protection locked="0"/>
    </xf>
    <xf numFmtId="0" fontId="1" fillId="0" borderId="7" xfId="90" applyBorder="1">
      <alignment horizontal="center" vertical="center" wrapText="1"/>
      <protection locked="0"/>
    </xf>
    <xf numFmtId="0" fontId="1" fillId="0" borderId="7" xfId="97" applyBorder="1">
      <alignment horizontal="center" vertical="center" wrapText="1"/>
      <protection locked="0"/>
    </xf>
    <xf numFmtId="0" fontId="1" fillId="0" borderId="7" xfId="99" applyBorder="1">
      <alignment horizontal="center" vertical="center"/>
      <protection locked="0"/>
    </xf>
    <xf numFmtId="0" fontId="1" fillId="0" borderId="7" xfId="105" applyBorder="1">
      <alignment horizontal="center" vertical="center" wrapText="1"/>
      <protection locked="0"/>
    </xf>
    <xf numFmtId="0" fontId="1" fillId="0" borderId="7" xfId="84" applyBorder="1">
      <alignment horizontal="center" vertical="center" wrapText="1"/>
      <protection locked="0"/>
    </xf>
    <xf numFmtId="0" fontId="1" fillId="0" borderId="7" xfId="91" applyBorder="1">
      <alignment horizontal="center" vertical="center" wrapText="1"/>
      <protection locked="0"/>
    </xf>
    <xf numFmtId="0" fontId="1" fillId="0" borderId="7" xfId="100" applyBorder="1">
      <alignment horizontal="center" vertical="center"/>
      <protection locked="0"/>
    </xf>
    <xf numFmtId="0" fontId="1" fillId="0" borderId="7" xfId="102" applyBorder="1">
      <alignment horizontal="center" vertical="center" wrapText="1"/>
      <protection locked="0"/>
    </xf>
    <xf numFmtId="0" fontId="1" fillId="0" borderId="7" xfId="103" applyBorder="1">
      <alignment horizontal="center" vertical="center" wrapText="1"/>
      <protection locked="0"/>
    </xf>
    <xf numFmtId="0" fontId="3" fillId="2" borderId="7" xfId="85" applyBorder="1">
      <alignment horizontal="left" vertical="center"/>
    </xf>
    <xf numFmtId="0" fontId="3" fillId="2" borderId="7" xfId="92" applyBorder="1">
      <alignment horizontal="left" vertical="center"/>
    </xf>
    <xf numFmtId="0" fontId="3" fillId="2" borderId="7" xfId="95" applyBorder="1">
      <alignment horizontal="right" vertical="center"/>
    </xf>
    <xf numFmtId="0" fontId="3" fillId="2" borderId="7" xfId="101">
      <alignment horizontal="center" vertical="center"/>
      <protection locked="0"/>
    </xf>
    <xf numFmtId="0" fontId="3" fillId="2" borderId="7" xfId="106" applyBorder="1">
      <alignment horizontal="right" vertical="center"/>
      <protection locked="0"/>
    </xf>
    <xf numFmtId="0" fontId="3" fillId="2" borderId="7" xfId="86">
      <alignment horizontal="center" vertical="center"/>
    </xf>
    <xf numFmtId="0" fontId="3" fillId="2" borderId="7" xfId="87">
      <alignment horizontal="left" vertical="center" wrapText="1"/>
      <protection locked="0"/>
    </xf>
    <xf numFmtId="4" fontId="3" fillId="2" borderId="7" xfId="96">
      <alignment horizontal="right" vertical="center"/>
      <protection locked="0"/>
    </xf>
    <xf numFmtId="49" fontId="5" fillId="0" borderId="7" xfId="50" applyFont="1" applyAlignment="1">
      <alignment horizontal="center" vertical="center" wrapText="1"/>
    </xf>
    <xf numFmtId="0" fontId="1" fillId="2" borderId="0" xfId="57" applyBorder="1">
      <alignment horizontal="right" vertical="center" wrapText="1"/>
      <protection locked="0"/>
    </xf>
    <xf numFmtId="0" fontId="3" fillId="2" borderId="0" xfId="75" applyBorder="1">
      <alignment horizontal="right" vertical="center" wrapText="1"/>
      <protection locked="0"/>
    </xf>
    <xf numFmtId="0" fontId="9" fillId="2" borderId="0" xfId="58" applyBorder="1">
      <alignment horizontal="center" vertical="center" wrapText="1"/>
      <protection locked="0"/>
    </xf>
    <xf numFmtId="0" fontId="3" fillId="2" borderId="13" xfId="59" applyBorder="1">
      <alignment horizontal="left" vertical="center" wrapText="1"/>
      <protection locked="0"/>
    </xf>
    <xf numFmtId="0" fontId="10" fillId="2" borderId="0" xfId="66" applyBorder="1">
      <alignment horizontal="left" vertical="center"/>
    </xf>
    <xf numFmtId="0" fontId="3" fillId="0" borderId="0" xfId="76" applyBorder="1">
      <alignment horizontal="right" vertical="center"/>
    </xf>
    <xf numFmtId="0" fontId="4" fillId="0" borderId="7" xfId="60" applyBorder="1">
      <alignment horizontal="center" vertical="center" wrapText="1"/>
      <protection locked="0"/>
    </xf>
    <xf numFmtId="0" fontId="10" fillId="0" borderId="7" xfId="67" applyBorder="1">
      <alignment vertical="top" wrapText="1"/>
      <protection locked="0"/>
    </xf>
    <xf numFmtId="0" fontId="10" fillId="0" borderId="7" xfId="77" applyBorder="1">
      <alignment vertical="top" wrapText="1"/>
      <protection locked="0"/>
    </xf>
    <xf numFmtId="0" fontId="4" fillId="0" borderId="0" xfId="60" applyBorder="1">
      <alignment horizontal="center" vertical="center" wrapText="1"/>
      <protection locked="0"/>
    </xf>
    <xf numFmtId="0" fontId="4" fillId="0" borderId="7" xfId="78">
      <alignment horizontal="center" vertical="center" wrapText="1"/>
      <protection locked="0"/>
    </xf>
    <xf numFmtId="0" fontId="3" fillId="0" borderId="7" xfId="61" applyBorder="1">
      <alignment vertical="center" wrapText="1"/>
      <protection locked="0"/>
    </xf>
    <xf numFmtId="4" fontId="3" fillId="0" borderId="7" xfId="68" applyBorder="1">
      <alignment horizontal="right" vertical="center"/>
      <protection locked="0"/>
    </xf>
    <xf numFmtId="0" fontId="3" fillId="0" borderId="7" xfId="73" applyBorder="1">
      <alignment vertical="center"/>
      <protection locked="0"/>
    </xf>
    <xf numFmtId="0" fontId="3" fillId="0" borderId="7" xfId="74" applyBorder="1">
      <alignment horizontal="left" vertical="center" wrapText="1"/>
      <protection locked="0"/>
    </xf>
    <xf numFmtId="0" fontId="3" fillId="0" borderId="7" xfId="62" applyBorder="1">
      <alignment horizontal="left" vertical="center"/>
    </xf>
    <xf numFmtId="4" fontId="3" fillId="0" borderId="7" xfId="71" applyBorder="1">
      <alignment horizontal="right" vertical="center"/>
    </xf>
    <xf numFmtId="0" fontId="19" fillId="0" borderId="7" xfId="63" applyBorder="1">
      <alignment horizontal="center" vertical="center"/>
    </xf>
    <xf numFmtId="0" fontId="19" fillId="0" borderId="7" xfId="69" applyBorder="1">
      <alignment horizontal="right" vertical="center"/>
    </xf>
    <xf numFmtId="4" fontId="19" fillId="0" borderId="7" xfId="70" applyBorder="1">
      <alignment horizontal="right" vertical="center"/>
    </xf>
    <xf numFmtId="4" fontId="19" fillId="0" borderId="7" xfId="72" applyBorder="1">
      <alignment horizontal="right" vertical="center"/>
      <protection locked="0"/>
    </xf>
    <xf numFmtId="0" fontId="19" fillId="0" borderId="7" xfId="64" applyBorder="1">
      <alignment horizontal="center" vertical="center" wrapText="1"/>
      <protection locked="0"/>
    </xf>
    <xf numFmtId="0" fontId="3" fillId="0" borderId="0" xfId="76" applyBorder="1" quotePrefix="1">
      <alignment horizontal="right" vertical="center"/>
    </xf>
  </cellXfs>
  <cellStyles count="53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__b-1-0" xfId="57"/>
    <cellStyle name="__b-2-0" xfId="58"/>
    <cellStyle name="__b-3-0" xfId="59"/>
    <cellStyle name="__b-4-0" xfId="60"/>
    <cellStyle name="__b-5-0" xfId="61"/>
    <cellStyle name="__b-6-0" xfId="62"/>
    <cellStyle name="__b-7-0" xfId="63"/>
    <cellStyle name="__b-8-0" xfId="64"/>
    <cellStyle name="__b-9-0" xfId="65"/>
    <cellStyle name="__b-10-0" xfId="66"/>
    <cellStyle name="__b-11-0" xfId="67"/>
    <cellStyle name="__b-12-0" xfId="68"/>
    <cellStyle name="__b-13-0" xfId="69"/>
    <cellStyle name="__b-14-0" xfId="70"/>
    <cellStyle name="__b-15-0" xfId="71"/>
    <cellStyle name="__b-16-0" xfId="72"/>
    <cellStyle name="__b-17-0" xfId="73"/>
    <cellStyle name="__b-18-0" xfId="74"/>
    <cellStyle name="__b-19-0" xfId="75"/>
    <cellStyle name="__b-20-0" xfId="76"/>
    <cellStyle name="__b-21-0" xfId="77"/>
    <cellStyle name="__b-22-0" xfId="78"/>
    <cellStyle name="__b-23-0" xfId="79"/>
    <cellStyle name="部门收入预算表 __b-1-0" xfId="80"/>
    <cellStyle name="部门收入预算表 __b-2-0" xfId="81"/>
    <cellStyle name="部门收入预算表 __b-3-0" xfId="82"/>
    <cellStyle name="部门收入预算表 __b-4-0" xfId="83"/>
    <cellStyle name="部门收入预算表 __b-5-0" xfId="84"/>
    <cellStyle name="部门收入预算表 __b-6-0" xfId="85"/>
    <cellStyle name="部门收入预算表 __b-7-0" xfId="86"/>
    <cellStyle name="部门收入预算表 __b-8-0" xfId="87"/>
    <cellStyle name="部门收入预算表 __b-9-0" xfId="88"/>
    <cellStyle name="部门收入预算表 __b-10-0" xfId="89"/>
    <cellStyle name="部门收入预算表 __b-11-0" xfId="90"/>
    <cellStyle name="部门收入预算表 __b-12-0" xfId="91"/>
    <cellStyle name="部门收入预算表 __b-13-0" xfId="92"/>
    <cellStyle name="部门收入预算表 __b-14-0" xfId="93"/>
    <cellStyle name="部门收入预算表 __b-15-0" xfId="94"/>
    <cellStyle name="部门收入预算表 __b-16-0" xfId="95"/>
    <cellStyle name="部门收入预算表 __b-17-0" xfId="96"/>
    <cellStyle name="部门收入预算表 __b-18-0" xfId="97"/>
    <cellStyle name="部门收入预算表 __b-19-0" xfId="98"/>
    <cellStyle name="部门收入预算表 __b-20-0" xfId="99"/>
    <cellStyle name="部门收入预算表 __b-21-0" xfId="100"/>
    <cellStyle name="部门收入预算表 __b-22-0" xfId="101"/>
    <cellStyle name="部门收入预算表 __b-23-0" xfId="102"/>
    <cellStyle name="__b-24-0" xfId="103"/>
    <cellStyle name="__b-25-0" xfId="104"/>
    <cellStyle name="__b-26-0" xfId="105"/>
    <cellStyle name="__b-27-0" xfId="106"/>
    <cellStyle name="__b-28-0" xfId="107"/>
    <cellStyle name="部门支出预算表 __b-1-0" xfId="108"/>
    <cellStyle name="部门支出预算表 __b-2-0" xfId="109"/>
    <cellStyle name="部门支出预算表 __b-3-0" xfId="110"/>
    <cellStyle name="部门支出预算表 __b-4-0" xfId="111"/>
    <cellStyle name="部门支出预算表 __b-5-0" xfId="112"/>
    <cellStyle name="部门支出预算表 __b-6-0" xfId="113"/>
    <cellStyle name="部门支出预算表 __b-7-0" xfId="114"/>
    <cellStyle name="部门支出预算表 __b-8-0" xfId="115"/>
    <cellStyle name="部门支出预算表 __b-9-0" xfId="116"/>
    <cellStyle name="部门支出预算表 __b-10-0" xfId="117"/>
    <cellStyle name="部门支出预算表 __b-11-0" xfId="118"/>
    <cellStyle name="部门支出预算表 __b-12-0" xfId="119"/>
    <cellStyle name="部门支出预算表 __b-13-0" xfId="120"/>
    <cellStyle name="部门支出预算表 __b-14-0" xfId="121"/>
    <cellStyle name="部门支出预算表 __b-15-0" xfId="122"/>
    <cellStyle name="部门支出预算表 __b-16-0" xfId="123"/>
    <cellStyle name="部门支出预算表 __b-17-0" xfId="124"/>
    <cellStyle name="部门支出预算表 __b-18-0" xfId="125"/>
    <cellStyle name="部门支出预算表 __b-19-0" xfId="126"/>
    <cellStyle name="部门支出预算表 __b-20-0" xfId="127"/>
    <cellStyle name="部门支出预算表 __b-21-0" xfId="128"/>
    <cellStyle name="部门支出预算表 __b-22-0" xfId="129"/>
    <cellStyle name="部门支出预算表 __b-23-0" xfId="130"/>
    <cellStyle name="部门支出预算表 __b-24-0" xfId="131"/>
    <cellStyle name="部门支出预算表 __b-25-0" xfId="132"/>
    <cellStyle name="部门财政拨款收支预算总表 __b-1-0" xfId="133"/>
    <cellStyle name="部门财政拨款收支预算总表 __b-2-0" xfId="134"/>
    <cellStyle name="部门财政拨款收支预算总表 __b-3-0" xfId="135"/>
    <cellStyle name="部门财政拨款收支预算总表 __b-4-0" xfId="136"/>
    <cellStyle name="部门财政拨款收支预算总表 __b-5-0" xfId="137"/>
    <cellStyle name="部门财政拨款收支预算总表 __b-6-0" xfId="138"/>
    <cellStyle name="部门财政拨款收支预算总表 __b-7-0" xfId="139"/>
    <cellStyle name="部门财政拨款收支预算总表 __b-8-0" xfId="140"/>
    <cellStyle name="部门财政拨款收支预算总表 __b-9-0" xfId="141"/>
    <cellStyle name="部门财政拨款收支预算总表 __b-10-0" xfId="142"/>
    <cellStyle name="部门财政拨款收支预算总表 __b-11-0" xfId="143"/>
    <cellStyle name="部门财政拨款收支预算总表 __b-12-0" xfId="144"/>
    <cellStyle name="部门财政拨款收支预算总表 __b-13-0" xfId="145"/>
    <cellStyle name="部门财政拨款收支预算总表 __b-14-0" xfId="146"/>
    <cellStyle name="部门财政拨款收支预算总表 __b-15-0" xfId="147"/>
    <cellStyle name="部门财政拨款收支预算总表 __b-16-0" xfId="148"/>
    <cellStyle name="部门财政拨款收支预算总表 __b-17-0" xfId="149"/>
    <cellStyle name="部门财政拨款收支预算总表 __b-18-0" xfId="150"/>
    <cellStyle name="部门财政拨款收支预算总表 __b-19-0" xfId="151"/>
    <cellStyle name="部门财政拨款收支预算总表 __b-20-0" xfId="152"/>
    <cellStyle name="部门财政拨款收支预算总表 __b-21-0" xfId="153"/>
    <cellStyle name="部门财政拨款收支预算总表 __b-22-0" xfId="154"/>
    <cellStyle name="部门一般公共预算支出预算表 __b-1-0" xfId="155"/>
    <cellStyle name="部门一般公共预算支出预算表 __b-2-0" xfId="156"/>
    <cellStyle name="部门一般公共预算支出预算表 __b-3-0" xfId="157"/>
    <cellStyle name="部门一般公共预算支出预算表 __b-4-0" xfId="158"/>
    <cellStyle name="部门一般公共预算支出预算表 __b-5-0" xfId="159"/>
    <cellStyle name="部门一般公共预算支出预算表 __b-6-0" xfId="160"/>
    <cellStyle name="部门一般公共预算支出预算表 __b-7-0" xfId="161"/>
    <cellStyle name="部门一般公共预算支出预算表 __b-8-0" xfId="162"/>
    <cellStyle name="部门一般公共预算支出预算表 __b-9-0" xfId="163"/>
    <cellStyle name="部门一般公共预算支出预算表 __b-10-0" xfId="164"/>
    <cellStyle name="部门一般公共预算支出预算表 __b-11-0" xfId="165"/>
    <cellStyle name="部门一般公共预算支出预算表 __b-12-0" xfId="166"/>
    <cellStyle name="部门一般公共预算支出预算表 __b-13-0" xfId="167"/>
    <cellStyle name="部门一般公共预算支出预算表 __b-14-0" xfId="168"/>
    <cellStyle name="部门一般公共预算支出预算表 __b-15-0" xfId="169"/>
    <cellStyle name="部门一般公共预算支出预算表 __b-16-0" xfId="170"/>
    <cellStyle name="部门一般公共预算支出预算表 __b-17-0" xfId="171"/>
    <cellStyle name="部门一般公共预算支出预算表 __b-18-0" xfId="172"/>
    <cellStyle name="部门一般公共预算支出预算表 __b-19-0" xfId="173"/>
    <cellStyle name="部门一般公共预算支出预算表 __b-20-0" xfId="174"/>
    <cellStyle name="部门一般公共预算支出预算表 __b-21-0" xfId="175"/>
    <cellStyle name="部门一般公共预算支出预算表 __b-22-0" xfId="176"/>
    <cellStyle name="部门一般公共预算支出预算表 __b-23-0" xfId="177"/>
    <cellStyle name="部门一般公共预算支出预算表 __b-24-0" xfId="178"/>
    <cellStyle name="部门一般公共预算支出预算表 __b-25-0" xfId="179"/>
    <cellStyle name="部门一般公共预算支出预算表 __b-26-0" xfId="180"/>
    <cellStyle name="部门一般公共预算支出预算表 __b-27-0" xfId="181"/>
    <cellStyle name="部门一般公共预算“三公”经费支出预算表 __b-1-0" xfId="182"/>
    <cellStyle name="部门一般公共预算“三公”经费支出预算表 __b-2-0" xfId="183"/>
    <cellStyle name="部门一般公共预算“三公”经费支出预算表 __b-3-0" xfId="184"/>
    <cellStyle name="部门一般公共预算“三公”经费支出预算表 __b-4-0" xfId="185"/>
    <cellStyle name="部门一般公共预算“三公”经费支出预算表 __b-5-0" xfId="186"/>
    <cellStyle name="部门一般公共预算“三公”经费支出预算表 __b-6-0" xfId="187"/>
    <cellStyle name="部门一般公共预算“三公”经费支出预算表 __b-7-0" xfId="188"/>
    <cellStyle name="部门一般公共预算“三公”经费支出预算表 __b-8-0" xfId="189"/>
    <cellStyle name="部门一般公共预算“三公”经费支出预算表 __b-9-0" xfId="190"/>
    <cellStyle name="部门一般公共预算“三公”经费支出预算表 __b-10-0" xfId="191"/>
    <cellStyle name="部门一般公共预算“三公”经费支出预算表 __b-11-0" xfId="192"/>
    <cellStyle name="部门一般公共预算“三公”经费支出预算表 __b-12-0" xfId="193"/>
    <cellStyle name="部门一般公共预算“三公”经费支出预算表 __b-13-0" xfId="194"/>
    <cellStyle name="部门一般公共预算“三公”经费支出预算表 __b-14-0" xfId="195"/>
    <cellStyle name="部门一般公共预算“三公”经费支出预算表 __b-15-0" xfId="196"/>
    <cellStyle name="部门一般公共预算“三公”经费支出预算表 __b-16-0" xfId="197"/>
    <cellStyle name="部门一般公共预算“三公”经费支出预算表 __b-17-0" xfId="198"/>
    <cellStyle name="部门一般公共预算“三公”经费支出预算表 __b-18-0" xfId="199"/>
    <cellStyle name="部门一般公共预算“三公”经费支出预算表 __b-19-0" xfId="200"/>
    <cellStyle name="部门一般公共预算“三公”经费支出预算表 __b-20-0" xfId="201"/>
    <cellStyle name="部门一般公共预算“三公”经费支出预算表 __b-21-0" xfId="202"/>
    <cellStyle name="部门政府性基金预算支出预算表 __b-1-0" xfId="203"/>
    <cellStyle name="部门政府性基金预算支出预算表 __b-2-0" xfId="204"/>
    <cellStyle name="部门政府性基金预算支出预算表 __b-3-0" xfId="205"/>
    <cellStyle name="部门政府性基金预算支出预算表 __b-4-0" xfId="206"/>
    <cellStyle name="部门政府性基金预算支出预算表 __b-5-0" xfId="207"/>
    <cellStyle name="部门政府性基金预算支出预算表 __b-6-0" xfId="208"/>
    <cellStyle name="部门政府性基金预算支出预算表 __b-7-0" xfId="209"/>
    <cellStyle name="部门政府性基金预算支出预算表 __b-8-0" xfId="210"/>
    <cellStyle name="部门政府性基金预算支出预算表 __b-9-0" xfId="211"/>
    <cellStyle name="部门政府性基金预算支出预算表 __b-10-0" xfId="212"/>
    <cellStyle name="部门政府性基金预算支出预算表 __b-11-0" xfId="213"/>
    <cellStyle name="部门政府性基金预算支出预算表 __b-12-0" xfId="214"/>
    <cellStyle name="部门政府性基金预算支出预算表 __b-13-0" xfId="215"/>
    <cellStyle name="部门政府性基金预算支出预算表 __b-14-0" xfId="216"/>
    <cellStyle name="部门预算项目支出明细表（一） __b-1-0" xfId="217"/>
    <cellStyle name="部门预算项目支出明细表（一） __b-2-0" xfId="218"/>
    <cellStyle name="部门预算项目支出明细表（一） __b-3-0" xfId="219"/>
    <cellStyle name="部门预算项目支出明细表（一） __b-4-0" xfId="220"/>
    <cellStyle name="部门预算项目支出明细表（一） __b-5-0" xfId="221"/>
    <cellStyle name="部门预算项目支出明细表（一） __b-6-0" xfId="222"/>
    <cellStyle name="部门预算项目支出明细表（一） __b-7-0" xfId="223"/>
    <cellStyle name="部门预算项目支出明细表（一） __b-8-0" xfId="224"/>
    <cellStyle name="部门预算项目支出明细表（一） __b-9-0" xfId="225"/>
    <cellStyle name="部门预算项目支出明细表（一） __b-10-0" xfId="226"/>
    <cellStyle name="部门预算项目支出明细表（一） __b-11-0" xfId="227"/>
    <cellStyle name="部门预算项目支出明细表（一） __b-12-0" xfId="228"/>
    <cellStyle name="部门预算项目支出明细表（一） __b-13-0" xfId="229"/>
    <cellStyle name="部门预算项目支出明细表（一） __b-14-0" xfId="230"/>
    <cellStyle name="部门预算项目支出明细表（一） __b-15-0" xfId="231"/>
    <cellStyle name="部门预算项目支出明细表（一） __b-16-0" xfId="232"/>
    <cellStyle name="部门预算项目支出明细表（一） __b-17-0" xfId="233"/>
    <cellStyle name="部门预算项目支出明细表（一） __b-18-0" xfId="234"/>
    <cellStyle name="部门预算项目支出明细表（一） __b-19-0" xfId="235"/>
    <cellStyle name="部门预算项目支出明细表（一） __b-20-0" xfId="236"/>
    <cellStyle name="部门预算项目支出明细表（一） __b-21-0" xfId="237"/>
    <cellStyle name="部门预算项目支出明细表（一） __b-22-0" xfId="238"/>
    <cellStyle name="部门预算项目支出明细表（一） __b-23-0" xfId="239"/>
    <cellStyle name="部门预算项目支出明细表（一） __b-24-0" xfId="240"/>
    <cellStyle name="部门预算项目支出明细表（一） __b-25-0" xfId="241"/>
    <cellStyle name="部门预算项目支出明细表（一） __b-26-0" xfId="242"/>
    <cellStyle name="部门预算项目支出明细表（一） __b-27-0" xfId="243"/>
    <cellStyle name="部门预算项目支出明细表（一） __b-28-0" xfId="244"/>
    <cellStyle name="__b-29-0" xfId="245"/>
    <cellStyle name="__b-30-0" xfId="246"/>
    <cellStyle name="__b-31-0" xfId="247"/>
    <cellStyle name="部门预算项目支出明细表（二） __b-1-0" xfId="248"/>
    <cellStyle name="部门预算项目支出明细表（二） __b-2-0" xfId="249"/>
    <cellStyle name="部门预算项目支出明细表（二） __b-3-0" xfId="250"/>
    <cellStyle name="部门预算项目支出明细表（二） __b-4-0" xfId="251"/>
    <cellStyle name="部门预算项目支出明细表（二） __b-5-0" xfId="252"/>
    <cellStyle name="部门预算项目支出明细表（二） __b-6-0" xfId="253"/>
    <cellStyle name="部门预算项目支出明细表（二） __b-7-0" xfId="254"/>
    <cellStyle name="部门预算项目支出明细表（二） __b-8-0" xfId="255"/>
    <cellStyle name="部门预算项目支出明细表（二） __b-9-0" xfId="256"/>
    <cellStyle name="部门预算项目支出明细表（二） __b-10-0" xfId="257"/>
    <cellStyle name="部门预算项目支出明细表（二） __b-11-0" xfId="258"/>
    <cellStyle name="部门预算项目支出明细表（二） __b-12-0" xfId="259"/>
    <cellStyle name="部门预算项目支出明细表（二） __b-13-0" xfId="260"/>
    <cellStyle name="部门预算项目支出明细表（二） __b-14-0" xfId="261"/>
    <cellStyle name="部门预算项目支出明细表（二） __b-15-0" xfId="262"/>
    <cellStyle name="部门预算项目支出明细表（二） __b-16-0" xfId="263"/>
    <cellStyle name="部门预算项目支出明细表（二） __b-17-0" xfId="264"/>
    <cellStyle name="部门预算项目支出明细表（二） __b-18-0" xfId="265"/>
    <cellStyle name="部门预算项目支出明细表（二） __b-19-0" xfId="266"/>
    <cellStyle name="部门预算项目支出明细表（二） __b-20-0" xfId="267"/>
    <cellStyle name="部门预算项目支出明细表（二） __b-21-0" xfId="268"/>
    <cellStyle name="部门预算项目支出明细表（二） __b-22-0" xfId="269"/>
    <cellStyle name="部门预算项目支出明细表（二） __b-23-0" xfId="270"/>
    <cellStyle name="部门预算项目支出明细表（二） __b-24-0" xfId="271"/>
    <cellStyle name="部门预算项目支出明细表（二） __b-25-0" xfId="272"/>
    <cellStyle name="部门预算项目支出明细表（二） __b-26-0" xfId="273"/>
    <cellStyle name="部门预算项目支出明细表（二） __b-27-0" xfId="274"/>
    <cellStyle name="部门预算项目支出明细表（二） __b-28-0" xfId="275"/>
    <cellStyle name="部门预算项目支出明细表（二） __b-29-0" xfId="276"/>
    <cellStyle name="部门预算项目支出明细表（二） __b-30-0" xfId="277"/>
    <cellStyle name="部门预算项目支出明细表（二） __b-31-0" xfId="278"/>
    <cellStyle name="__b-32-0" xfId="279"/>
    <cellStyle name="__b-33-0" xfId="280"/>
    <cellStyle name="__b-34-0" xfId="281"/>
    <cellStyle name="__b-35-0" xfId="282"/>
    <cellStyle name="__b-36-0" xfId="283"/>
    <cellStyle name="__b-37-0" xfId="284"/>
    <cellStyle name="__b-38-0" xfId="285"/>
    <cellStyle name="__b-39-0" xfId="286"/>
    <cellStyle name="__b-40-0" xfId="287"/>
    <cellStyle name="部门新增资产配置预算表 __b-1-0" xfId="288"/>
    <cellStyle name="部门新增资产配置预算表 __b-2-0" xfId="289"/>
    <cellStyle name="部门新增资产配置预算表 __b-3-0" xfId="290"/>
    <cellStyle name="部门新增资产配置预算表 __b-4-0" xfId="291"/>
    <cellStyle name="部门新增资产配置预算表 __b-5-0" xfId="292"/>
    <cellStyle name="部门新增资产配置预算表 __b-6-0" xfId="293"/>
    <cellStyle name="部门新增资产配置预算表 __b-7-0" xfId="294"/>
    <cellStyle name="部门新增资产配置预算表 __b-8-0" xfId="295"/>
    <cellStyle name="部门新增资产配置预算表 __b-9-0" xfId="296"/>
    <cellStyle name="部门新增资产配置预算表 __b-10-0" xfId="297"/>
    <cellStyle name="部门新增资产配置预算表 __b-11-0" xfId="298"/>
    <cellStyle name="部门新增资产配置预算表 __b-12-0" xfId="299"/>
    <cellStyle name="部门新增资产配置预算表 __b-13-0" xfId="300"/>
    <cellStyle name="部门新增资产配置预算表 __b-14-0" xfId="301"/>
    <cellStyle name="部门新增资产配置预算表 __b-15-0" xfId="302"/>
    <cellStyle name="部门新增资产配置预算表 __b-16-0" xfId="303"/>
    <cellStyle name="部门新增资产配置预算表 __b-17-0" xfId="304"/>
    <cellStyle name="部门新增资产配置预算表 __b-18-0" xfId="305"/>
    <cellStyle name="部门新增资产配置预算表 __b-19-0" xfId="306"/>
    <cellStyle name="部门新增资产配置预算表 __b-20-0" xfId="307"/>
    <cellStyle name="部门新增资产配置预算表 __b-21-0" xfId="308"/>
    <cellStyle name="部门新增资产配置预算表 __b-22-0" xfId="309"/>
    <cellStyle name="部门新增资产配置预算表 __b-23-0" xfId="310"/>
    <cellStyle name="部门新增资产配置预算表 __b-24-0" xfId="311"/>
    <cellStyle name="部门新增资产配置预算表 __b-25-0" xfId="312"/>
    <cellStyle name="部门新增资产配置预算表 __b-26-0" xfId="313"/>
    <cellStyle name="部门新增资产配置预算表 __b-27-0" xfId="314"/>
    <cellStyle name="部门新增资产配置预算表 __b-28-0" xfId="315"/>
    <cellStyle name="部门新增资产配置预算表 __b-29-0" xfId="316"/>
    <cellStyle name="部门新增资产配置预算表 __b-30-0" xfId="317"/>
    <cellStyle name="部门新增资产配置预算表 __b-31-0" xfId="318"/>
    <cellStyle name="部门新增资产配置预算表 __b-32-0" xfId="319"/>
    <cellStyle name="部门新增资产配置预算表 __b-33-0" xfId="320"/>
    <cellStyle name="部门新增资产配置预算表 __b-34-0" xfId="321"/>
    <cellStyle name="部门新增资产配置预算表 __b-35-0" xfId="322"/>
    <cellStyle name="部门新增资产配置预算表 __b-36-0" xfId="323"/>
    <cellStyle name="部门政府采购预算表 __b-1-0" xfId="324"/>
    <cellStyle name="部门政府采购预算表 __b-2-0" xfId="325"/>
    <cellStyle name="部门政府采购预算表 __b-3-0" xfId="326"/>
    <cellStyle name="部门政府采购预算表 __b-4-0" xfId="327"/>
    <cellStyle name="部门政府采购预算表 __b-5-0" xfId="328"/>
    <cellStyle name="部门政府采购预算表 __b-6-0" xfId="329"/>
    <cellStyle name="部门政府采购预算表 __b-7-0" xfId="330"/>
    <cellStyle name="部门政府采购预算表 __b-8-0" xfId="331"/>
    <cellStyle name="部门政府采购预算表 __b-9-0" xfId="332"/>
    <cellStyle name="部门政府采购预算表 __b-10-0" xfId="333"/>
    <cellStyle name="部门政府采购预算表 __b-11-0" xfId="334"/>
    <cellStyle name="部门政府采购预算表 __b-12-0" xfId="335"/>
    <cellStyle name="部门政府采购预算表 __b-13-0" xfId="336"/>
    <cellStyle name="部门政府采购预算表 __b-14-0" xfId="337"/>
    <cellStyle name="部门政府采购预算表 __b-15-0" xfId="338"/>
    <cellStyle name="部门政府采购预算表 __b-16-0" xfId="339"/>
    <cellStyle name="部门政府采购预算表 __b-17-0" xfId="340"/>
    <cellStyle name="部门政府采购预算表 __b-18-0" xfId="341"/>
    <cellStyle name="部门政府采购预算表 __b-19-0" xfId="342"/>
    <cellStyle name="部门政府采购预算表 __b-20-0" xfId="343"/>
    <cellStyle name="部门政府采购预算表 __b-21-0" xfId="344"/>
    <cellStyle name="部门政府采购预算表 __b-22-0" xfId="345"/>
    <cellStyle name="部门政府采购预算表 __b-23-0" xfId="346"/>
    <cellStyle name="部门政府采购预算表 __b-24-0" xfId="347"/>
    <cellStyle name="部门政府采购预算表 __b-25-0" xfId="348"/>
    <cellStyle name="部门政府采购预算表 __b-26-0" xfId="349"/>
    <cellStyle name="部门政府采购预算表 __b-27-0" xfId="350"/>
    <cellStyle name="部门政府采购预算表 __b-28-0" xfId="351"/>
    <cellStyle name="部门政府采购预算表 __b-29-0" xfId="352"/>
    <cellStyle name="部门政府采购预算表 __b-30-0" xfId="353"/>
    <cellStyle name="部门政府采购预算表 __b-31-0" xfId="354"/>
    <cellStyle name="部门政府采购预算表 __b-32-0" xfId="355"/>
    <cellStyle name="部门政府采购预算表 __b-33-0" xfId="356"/>
    <cellStyle name="部门政府采购预算表 __b-34-0" xfId="357"/>
    <cellStyle name="部门政府采购预算表 __b-35-0" xfId="358"/>
    <cellStyle name="部门政府采购预算表 __b-36-0" xfId="359"/>
    <cellStyle name="部门政府采购预算表 __b-37-0" xfId="360"/>
    <cellStyle name="部门政府采购预算表 __b-38-0" xfId="361"/>
    <cellStyle name="部门政府采购预算表 __b-39-0" xfId="362"/>
    <cellStyle name="部门政府采购预算表 __b-40-0" xfId="363"/>
    <cellStyle name="__b-41-0" xfId="364"/>
    <cellStyle name="__b-42-0" xfId="365"/>
    <cellStyle name="__b-43-0" xfId="366"/>
    <cellStyle name="__b-44-0" xfId="367"/>
    <cellStyle name="__b-45-0" xfId="368"/>
    <cellStyle name="__b-46-0" xfId="369"/>
    <cellStyle name="__b-47-0" xfId="370"/>
    <cellStyle name="__b-48-0" xfId="371"/>
    <cellStyle name="__b-49-0" xfId="372"/>
    <cellStyle name="部门政府购买服务预算表 __b-1-0" xfId="373"/>
    <cellStyle name="部门政府购买服务预算表 __b-2-0" xfId="374"/>
    <cellStyle name="部门政府购买服务预算表 __b-3-0" xfId="375"/>
    <cellStyle name="部门政府购买服务预算表 __b-4-0" xfId="376"/>
    <cellStyle name="部门政府购买服务预算表 __b-5-0" xfId="377"/>
    <cellStyle name="部门政府购买服务预算表 __b-6-0" xfId="378"/>
    <cellStyle name="部门政府购买服务预算表 __b-7-0" xfId="379"/>
    <cellStyle name="部门政府购买服务预算表 __b-8-0" xfId="380"/>
    <cellStyle name="部门政府购买服务预算表 __b-9-0" xfId="381"/>
    <cellStyle name="部门政府购买服务预算表 __b-10-0" xfId="382"/>
    <cellStyle name="部门政府购买服务预算表 __b-11-0" xfId="383"/>
    <cellStyle name="部门政府购买服务预算表 __b-12-0" xfId="384"/>
    <cellStyle name="部门政府购买服务预算表 __b-13-0" xfId="385"/>
    <cellStyle name="部门政府购买服务预算表 __b-14-0" xfId="386"/>
    <cellStyle name="部门政府购买服务预算表 __b-15-0" xfId="387"/>
    <cellStyle name="部门政府购买服务预算表 __b-16-0" xfId="388"/>
    <cellStyle name="部门政府购买服务预算表 __b-17-0" xfId="389"/>
    <cellStyle name="部门政府购买服务预算表 __b-18-0" xfId="390"/>
    <cellStyle name="部门政府购买服务预算表 __b-19-0" xfId="391"/>
    <cellStyle name="部门政府购买服务预算表 __b-20-0" xfId="392"/>
    <cellStyle name="部门政府购买服务预算表 __b-21-0" xfId="393"/>
    <cellStyle name="部门政府购买服务预算表 __b-22-0" xfId="394"/>
    <cellStyle name="部门政府购买服务预算表 __b-23-0" xfId="395"/>
    <cellStyle name="部门政府购买服务预算表 __b-24-0" xfId="396"/>
    <cellStyle name="部门政府购买服务预算表 __b-25-0" xfId="397"/>
    <cellStyle name="部门政府购买服务预算表 __b-26-0" xfId="398"/>
    <cellStyle name="部门政府购买服务预算表 __b-27-0" xfId="399"/>
    <cellStyle name="部门政府购买服务预算表 __b-28-0" xfId="400"/>
    <cellStyle name="部门政府购买服务预算表 __b-29-0" xfId="401"/>
    <cellStyle name="部门政府购买服务预算表 __b-30-0" xfId="402"/>
    <cellStyle name="部门政府购买服务预算表 __b-31-0" xfId="403"/>
    <cellStyle name="部门政府购买服务预算表 __b-32-0" xfId="404"/>
    <cellStyle name="部门政府购买服务预算表 __b-33-0" xfId="405"/>
    <cellStyle name="部门政府购买服务预算表 __b-34-0" xfId="406"/>
    <cellStyle name="部门政府购买服务预算表 __b-35-0" xfId="407"/>
    <cellStyle name="部门政府购买服务预算表 __b-36-0" xfId="408"/>
    <cellStyle name="部门政府购买服务预算表 __b-37-0" xfId="409"/>
    <cellStyle name="部门政府购买服务预算表 __b-38-0" xfId="410"/>
    <cellStyle name="部门政府购买服务预算表 __b-39-0" xfId="411"/>
    <cellStyle name="部门政府购买服务预算表 __b-40-0" xfId="412"/>
    <cellStyle name="部门政府购买服务预算表 __b-41-0" xfId="413"/>
    <cellStyle name="部门政府购买服务预算表 __b-42-0" xfId="414"/>
    <cellStyle name="部门政府购买服务预算表 __b-43-0" xfId="415"/>
    <cellStyle name="部门政府购买服务预算表 __b-44-0" xfId="416"/>
    <cellStyle name="部门政府购买服务预算表 __b-45-0" xfId="417"/>
    <cellStyle name="部门政府购买服务预算表 __b-46-0" xfId="418"/>
    <cellStyle name="部门政府购买服务预算表 __b-47-0" xfId="419"/>
    <cellStyle name="部门政府购买服务预算表 __b-48-0" xfId="420"/>
    <cellStyle name="部门政府购买服务预算表 __b-49-0" xfId="421"/>
    <cellStyle name="部门上级补助项目支出预算表 __b-1-0" xfId="422"/>
    <cellStyle name="部门上级补助项目支出预算表 __b-2-0" xfId="423"/>
    <cellStyle name="部门上级补助项目支出预算表 __b-3-0" xfId="424"/>
    <cellStyle name="部门上级补助项目支出预算表 __b-4-0" xfId="425"/>
    <cellStyle name="部门上级补助项目支出预算表 __b-5-0" xfId="426"/>
    <cellStyle name="部门上级补助项目支出预算表 __b-6-0" xfId="427"/>
    <cellStyle name="部门上级补助项目支出预算表 __b-7-0" xfId="428"/>
    <cellStyle name="部门上级补助项目支出预算表 __b-8-0" xfId="429"/>
    <cellStyle name="部门上级补助项目支出预算表 __b-9-0" xfId="430"/>
    <cellStyle name="部门上级补助项目支出预算表 __b-10-0" xfId="431"/>
    <cellStyle name="部门上级补助项目支出预算表 __b-11-0" xfId="432"/>
    <cellStyle name="部门上级补助项目支出预算表 __b-12-0" xfId="433"/>
    <cellStyle name="部门上级补助项目支出预算表 __b-13-0" xfId="434"/>
    <cellStyle name="部门上级补助项目支出预算表 __b-14-0" xfId="435"/>
    <cellStyle name="部门上级补助项目支出预算表 __b-15-0" xfId="436"/>
    <cellStyle name="部门上级补助项目支出预算表 __b-16-0" xfId="437"/>
    <cellStyle name="部门上级补助项目支出预算表 __b-17-0" xfId="438"/>
    <cellStyle name="部门上级补助项目支出预算表 __b-18-0" xfId="439"/>
    <cellStyle name="部门上级补助项目支出预算表 __b-19-0" xfId="440"/>
    <cellStyle name="部门上级补助项目支出预算表 __b-20-0" xfId="441"/>
    <cellStyle name="部门上级补助项目支出预算表 __b-21-0" xfId="442"/>
    <cellStyle name="部门上级补助项目支出预算表 __b-22-0" xfId="443"/>
    <cellStyle name="部门上级补助项目支出预算表 __b-23-0" xfId="444"/>
    <cellStyle name="部门上级补助项目支出预算表 __b-24-0" xfId="445"/>
    <cellStyle name="部门上级补助项目支出预算表 __b-25-0" xfId="446"/>
    <cellStyle name="部门上级补助项目支出预算表 __b-26-0" xfId="447"/>
    <cellStyle name="部门上级补助项目支出预算表 __b-27-0" xfId="448"/>
    <cellStyle name="部门上级补助项目支出预算表 __b-28-0" xfId="449"/>
    <cellStyle name="部门上级补助项目支出预算表 __b-29-0" xfId="450"/>
    <cellStyle name="部门上级补助项目支出预算表 __b-30-0" xfId="451"/>
    <cellStyle name="部门市对下转移支付预算表 __b-1-0" xfId="452"/>
    <cellStyle name="部门市对下转移支付预算表 __b-2-0" xfId="453"/>
    <cellStyle name="部门市对下转移支付预算表 __b-3-0" xfId="454"/>
    <cellStyle name="部门市对下转移支付预算表 __b-4-0" xfId="455"/>
    <cellStyle name="部门市对下转移支付预算表 __b-5-0" xfId="456"/>
    <cellStyle name="部门市对下转移支付预算表 __b-6-0" xfId="457"/>
    <cellStyle name="部门市对下转移支付预算表 __b-7-0" xfId="458"/>
    <cellStyle name="部门市对下转移支付预算表 __b-8-0" xfId="459"/>
    <cellStyle name="部门市对下转移支付预算表 __b-9-0" xfId="460"/>
    <cellStyle name="部门市对下转移支付预算表 __b-10-0" xfId="461"/>
    <cellStyle name="部门市对下转移支付预算表 __b-11-0" xfId="462"/>
    <cellStyle name="部门市对下转移支付预算表 __b-12-0" xfId="463"/>
    <cellStyle name="部门市对下转移支付预算表 __b-13-0" xfId="464"/>
    <cellStyle name="部门市对下转移支付预算表 __b-14-0" xfId="465"/>
    <cellStyle name="部门市对下转移支付预算表 __b-15-0" xfId="466"/>
    <cellStyle name="部门市对下转移支付预算表 __b-16-0" xfId="467"/>
    <cellStyle name="部门市对下转移支付预算表 __b-17-0" xfId="468"/>
    <cellStyle name="部门市对下转移支付预算表 __b-18-0" xfId="469"/>
    <cellStyle name="部门市对下转移支付预算表 __b-19-0" xfId="470"/>
    <cellStyle name="部门市对下转移支付预算表 __b-20-0" xfId="471"/>
    <cellStyle name="部门市对下转移支付预算表 __b-21-0" xfId="472"/>
    <cellStyle name="部门市对下转移支付预算表 __b-22-0" xfId="473"/>
    <cellStyle name="部门市对下转移支付预算表 __b-23-0" xfId="474"/>
    <cellStyle name="部门市对下转移支付预算表 __b-24-0" xfId="475"/>
    <cellStyle name="部门市对下转移支付预算表 __b-25-0" xfId="476"/>
    <cellStyle name="部门市对下转移支付预算表 __b-26-0" xfId="477"/>
    <cellStyle name="部门市对下转移支付预算表 __b-27-0" xfId="478"/>
    <cellStyle name="部门市对下转移支付预算表 __b-28-0" xfId="479"/>
    <cellStyle name="部门市对下转移支付预算表 __b-29-0" xfId="480"/>
    <cellStyle name="部门市对下转移支付预算表 __b-30-0" xfId="481"/>
    <cellStyle name="部门市对下转移支付预算表 __b-31-0" xfId="482"/>
    <cellStyle name="部门市对下转移支付预算表 __b-32-0" xfId="483"/>
    <cellStyle name="部门市对下转移支付预算表 __b-33-0" xfId="484"/>
    <cellStyle name="部门市对下转移支付预算表 __b-34-0" xfId="485"/>
    <cellStyle name="部门市对下转移支付预算表 __b-35-0" xfId="486"/>
    <cellStyle name="部门项目支出绩效目标表（市对下） __b-1-0" xfId="487"/>
    <cellStyle name="部门项目支出绩效目标表（市对下） __b-2-0" xfId="488"/>
    <cellStyle name="部门项目支出绩效目标表（市对下） __b-3-0" xfId="489"/>
    <cellStyle name="部门项目支出绩效目标表（市对下） __b-4-0" xfId="490"/>
    <cellStyle name="部门项目支出绩效目标表（市对下） __b-5-0" xfId="491"/>
    <cellStyle name="部门项目支出绩效目标表（市对下） __b-6-0" xfId="492"/>
    <cellStyle name="部门项目支出绩效目标表（市对下） __b-7-0" xfId="493"/>
    <cellStyle name="部门项目支出绩效目标表（市对下） __b-8-0" xfId="494"/>
    <cellStyle name="部门项目支出绩效目标表（市对下） __b-9-0" xfId="495"/>
    <cellStyle name="部门项目支出绩效目标表（市对下） __b-10-0" xfId="496"/>
    <cellStyle name="部门项目支出绩效目标表（市对下） __b-11-0" xfId="497"/>
    <cellStyle name="部门项目支出绩效目标表（市对下） __b-12-0" xfId="498"/>
    <cellStyle name="部门项目支出绩效目标表（市对下） __b-13-0" xfId="499"/>
    <cellStyle name="部门项目支出绩效目标表（市对下） __b-14-0" xfId="500"/>
    <cellStyle name="部门项目支出绩效目标表（市对下） __b-15-0" xfId="501"/>
    <cellStyle name="部门项目支出绩效目标表（市对下） __b-16-0" xfId="502"/>
    <cellStyle name="部门项目支出绩效目标表（市对下） __b-17-0" xfId="503"/>
    <cellStyle name="部门项目支出绩效目标表（市对下） __b-18-0" xfId="504"/>
    <cellStyle name="部门项目中期规划预算表 __b-1-0" xfId="505"/>
    <cellStyle name="部门项目中期规划预算表 __b-2-0" xfId="506"/>
    <cellStyle name="部门项目中期规划预算表 __b-3-0" xfId="507"/>
    <cellStyle name="部门项目中期规划预算表 __b-4-0" xfId="508"/>
    <cellStyle name="部门项目中期规划预算表 __b-5-0" xfId="509"/>
    <cellStyle name="部门项目中期规划预算表 __b-6-0" xfId="510"/>
    <cellStyle name="部门项目中期规划预算表 __b-7-0" xfId="511"/>
    <cellStyle name="部门项目中期规划预算表 __b-8-0" xfId="512"/>
    <cellStyle name="部门项目中期规划预算表 __b-9-0" xfId="513"/>
    <cellStyle name="部门项目中期规划预算表 __b-10-0" xfId="514"/>
    <cellStyle name="部门项目中期规划预算表 __b-11-0" xfId="515"/>
    <cellStyle name="部门项目中期规划预算表 __b-12-0" xfId="516"/>
    <cellStyle name="部门项目中期规划预算表 __b-13-0" xfId="517"/>
    <cellStyle name="部门项目中期规划预算表 __b-14-0" xfId="518"/>
    <cellStyle name="部门项目中期规划预算表 __b-15-0" xfId="519"/>
    <cellStyle name="部门项目中期规划预算表 __b-16-0" xfId="520"/>
    <cellStyle name="部门项目中期规划预算表 __b-17-0" xfId="521"/>
    <cellStyle name="部门项目中期规划预算表 __b-18-0" xfId="522"/>
    <cellStyle name="部门项目中期规划预算表 __b-19-0" xfId="523"/>
    <cellStyle name="部门项目中期规划预算表 __b-20-0" xfId="524"/>
    <cellStyle name="部门项目中期规划预算表 __b-21-0" xfId="525"/>
    <cellStyle name="部门项目中期规划预算表 __b-22-0" xfId="526"/>
    <cellStyle name="部门项目中期规划预算表 __b-23-0" xfId="527"/>
    <cellStyle name="部门项目中期规划预算表 __b-24-0" xfId="528"/>
    <cellStyle name="部门项目中期规划预算表 __b-25-0" xfId="529"/>
    <cellStyle name="部门项目中期规划预算表 __b-26-0" xfId="530"/>
    <cellStyle name="部门项目中期规划预算表 __b-27-0" xfId="531"/>
    <cellStyle name="部门项目中期规划预算表 __b-28-0" xfId="53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Zeros="0" topLeftCell="A4" workbookViewId="0">
      <selection activeCell="B6" sqref="B6"/>
    </sheetView>
  </sheetViews>
  <sheetFormatPr defaultColWidth="8.575" defaultRowHeight="12.75" customHeight="1" outlineLevelCol="3"/>
  <cols>
    <col min="1" max="4" width="41" customWidth="1"/>
  </cols>
  <sheetData>
    <row r="1" ht="15" customHeight="1" spans="1:4">
      <c r="A1" s="23"/>
      <c r="B1" s="445"/>
      <c r="C1" s="445"/>
      <c r="D1" s="446"/>
    </row>
    <row r="2" ht="41.25" customHeight="1" spans="1:4">
      <c r="A2" s="447" t="str">
        <f>"2026"&amp;"年财务收支预算总表"</f>
        <v>2026年财务收支预算总表</v>
      </c>
      <c r="B2" s="419"/>
      <c r="C2" s="419"/>
      <c r="D2" s="419"/>
    </row>
    <row r="3" ht="17.25" customHeight="1" spans="1:4">
      <c r="A3" s="448" t="str">
        <f>"单位名称："&amp;"昆明市水利水电工程建设质量监督站"</f>
        <v>单位名称：昆明市水利水电工程建设质量监督站</v>
      </c>
      <c r="B3" s="449"/>
      <c r="C3" s="419"/>
      <c r="D3" s="467" t="s">
        <v>0</v>
      </c>
    </row>
    <row r="4" ht="23.25" customHeight="1" spans="1:4">
      <c r="A4" s="451" t="s">
        <v>1</v>
      </c>
      <c r="B4" s="452"/>
      <c r="C4" s="451" t="s">
        <v>2</v>
      </c>
      <c r="D4" s="453"/>
    </row>
    <row r="5" ht="24" customHeight="1" spans="1:4">
      <c r="A5" s="454" t="s">
        <v>3</v>
      </c>
      <c r="B5" s="451" t="str">
        <f t="shared" ref="B5:D5" si="0">"2026"&amp;"年预算"</f>
        <v>2026年预算</v>
      </c>
      <c r="C5" s="451" t="s">
        <v>4</v>
      </c>
      <c r="D5" s="455" t="str">
        <f t="shared" si="0"/>
        <v>2026年预算</v>
      </c>
    </row>
    <row r="6" ht="17.25" customHeight="1" spans="1:4">
      <c r="A6" s="456" t="s">
        <v>5</v>
      </c>
      <c r="B6" s="457">
        <v>3678376.72</v>
      </c>
      <c r="C6" s="456" t="s">
        <v>6</v>
      </c>
      <c r="D6" s="457"/>
    </row>
    <row r="7" ht="17.25" customHeight="1" spans="1:4">
      <c r="A7" s="456" t="s">
        <v>7</v>
      </c>
      <c r="B7" s="457"/>
      <c r="C7" s="456" t="s">
        <v>8</v>
      </c>
      <c r="D7" s="457"/>
    </row>
    <row r="8" ht="17.25" customHeight="1" spans="1:4">
      <c r="A8" s="456" t="s">
        <v>9</v>
      </c>
      <c r="B8" s="457"/>
      <c r="C8" s="458" t="s">
        <v>10</v>
      </c>
      <c r="D8" s="457"/>
    </row>
    <row r="9" ht="17.25" customHeight="1" spans="1:4">
      <c r="A9" s="456" t="s">
        <v>11</v>
      </c>
      <c r="B9" s="457"/>
      <c r="C9" s="458" t="s">
        <v>12</v>
      </c>
      <c r="D9" s="457"/>
    </row>
    <row r="10" ht="17.25" customHeight="1" spans="1:4">
      <c r="A10" s="456" t="s">
        <v>13</v>
      </c>
      <c r="B10" s="457"/>
      <c r="C10" s="458" t="s">
        <v>14</v>
      </c>
      <c r="D10" s="457"/>
    </row>
    <row r="11" ht="17.25" customHeight="1" spans="1:4">
      <c r="A11" s="456" t="s">
        <v>15</v>
      </c>
      <c r="B11" s="457"/>
      <c r="C11" s="458" t="s">
        <v>16</v>
      </c>
      <c r="D11" s="457"/>
    </row>
    <row r="12" ht="17.25" customHeight="1" spans="1:4">
      <c r="A12" s="456" t="s">
        <v>17</v>
      </c>
      <c r="B12" s="457"/>
      <c r="C12" s="459" t="s">
        <v>18</v>
      </c>
      <c r="D12" s="457"/>
    </row>
    <row r="13" ht="17.25" customHeight="1" spans="1:4">
      <c r="A13" s="456" t="s">
        <v>19</v>
      </c>
      <c r="B13" s="457"/>
      <c r="C13" s="459" t="s">
        <v>20</v>
      </c>
      <c r="D13" s="457">
        <v>311600</v>
      </c>
    </row>
    <row r="14" ht="17.25" customHeight="1" spans="1:4">
      <c r="A14" s="456" t="s">
        <v>21</v>
      </c>
      <c r="B14" s="457"/>
      <c r="C14" s="459" t="s">
        <v>22</v>
      </c>
      <c r="D14" s="457">
        <v>253098</v>
      </c>
    </row>
    <row r="15" ht="17.25" customHeight="1" spans="1:4">
      <c r="A15" s="456" t="s">
        <v>23</v>
      </c>
      <c r="B15" s="457"/>
      <c r="C15" s="459" t="s">
        <v>24</v>
      </c>
      <c r="D15" s="457"/>
    </row>
    <row r="16" ht="17.25" customHeight="1" spans="1:4">
      <c r="A16" s="460"/>
      <c r="B16" s="457"/>
      <c r="C16" s="459" t="s">
        <v>25</v>
      </c>
      <c r="D16" s="461"/>
    </row>
    <row r="17" ht="17.25" customHeight="1" spans="1:4">
      <c r="A17" s="462"/>
      <c r="B17" s="463"/>
      <c r="C17" s="459" t="s">
        <v>26</v>
      </c>
      <c r="D17" s="461">
        <v>2813678.72</v>
      </c>
    </row>
    <row r="18" ht="17.25" customHeight="1" spans="1:4">
      <c r="A18" s="462"/>
      <c r="B18" s="463"/>
      <c r="C18" s="459" t="s">
        <v>27</v>
      </c>
      <c r="D18" s="461"/>
    </row>
    <row r="19" ht="17.25" customHeight="1" spans="1:4">
      <c r="A19" s="462"/>
      <c r="B19" s="463"/>
      <c r="C19" s="459" t="s">
        <v>28</v>
      </c>
      <c r="D19" s="461"/>
    </row>
    <row r="20" ht="17.25" customHeight="1" spans="1:4">
      <c r="A20" s="462"/>
      <c r="B20" s="463"/>
      <c r="C20" s="459" t="s">
        <v>29</v>
      </c>
      <c r="D20" s="461"/>
    </row>
    <row r="21" ht="17.25" customHeight="1" spans="1:4">
      <c r="A21" s="462"/>
      <c r="B21" s="463"/>
      <c r="C21" s="459" t="s">
        <v>30</v>
      </c>
      <c r="D21" s="461"/>
    </row>
    <row r="22" ht="17.25" customHeight="1" spans="1:4">
      <c r="A22" s="462"/>
      <c r="B22" s="463"/>
      <c r="C22" s="459" t="s">
        <v>31</v>
      </c>
      <c r="D22" s="461"/>
    </row>
    <row r="23" ht="17.25" customHeight="1" spans="1:4">
      <c r="A23" s="462"/>
      <c r="B23" s="463"/>
      <c r="C23" s="459" t="s">
        <v>32</v>
      </c>
      <c r="D23" s="461"/>
    </row>
    <row r="24" ht="17.25" customHeight="1" spans="1:4">
      <c r="A24" s="462"/>
      <c r="B24" s="463"/>
      <c r="C24" s="459" t="s">
        <v>33</v>
      </c>
      <c r="D24" s="461">
        <v>300000</v>
      </c>
    </row>
    <row r="25" ht="17.25" customHeight="1" spans="1:4">
      <c r="A25" s="462"/>
      <c r="B25" s="463"/>
      <c r="C25" s="459" t="s">
        <v>34</v>
      </c>
      <c r="D25" s="461"/>
    </row>
    <row r="26" ht="17.25" customHeight="1" spans="1:4">
      <c r="A26" s="462"/>
      <c r="B26" s="463"/>
      <c r="C26" s="460" t="s">
        <v>35</v>
      </c>
      <c r="D26" s="461"/>
    </row>
    <row r="27" ht="17.25" customHeight="1" spans="1:4">
      <c r="A27" s="462"/>
      <c r="B27" s="463"/>
      <c r="C27" s="459" t="s">
        <v>36</v>
      </c>
      <c r="D27" s="461"/>
    </row>
    <row r="28" ht="16.5" customHeight="1" spans="1:4">
      <c r="A28" s="462"/>
      <c r="B28" s="463"/>
      <c r="C28" s="459" t="s">
        <v>37</v>
      </c>
      <c r="D28" s="461"/>
    </row>
    <row r="29" ht="16.5" customHeight="1" spans="1:4">
      <c r="A29" s="462"/>
      <c r="B29" s="463"/>
      <c r="C29" s="460" t="s">
        <v>38</v>
      </c>
      <c r="D29" s="461"/>
    </row>
    <row r="30" ht="17.25" customHeight="1" spans="1:4">
      <c r="A30" s="462"/>
      <c r="B30" s="463"/>
      <c r="C30" s="460" t="s">
        <v>39</v>
      </c>
      <c r="D30" s="461"/>
    </row>
    <row r="31" ht="17.25" customHeight="1" spans="1:4">
      <c r="A31" s="462"/>
      <c r="B31" s="463"/>
      <c r="C31" s="459" t="s">
        <v>40</v>
      </c>
      <c r="D31" s="461"/>
    </row>
    <row r="32" ht="16.5" customHeight="1" spans="1:4">
      <c r="A32" s="462" t="s">
        <v>41</v>
      </c>
      <c r="B32" s="464">
        <v>3678376.72</v>
      </c>
      <c r="C32" s="462" t="s">
        <v>42</v>
      </c>
      <c r="D32" s="465">
        <v>3678376.72</v>
      </c>
    </row>
    <row r="33" ht="16.5" customHeight="1" spans="1:4">
      <c r="A33" s="460" t="s">
        <v>43</v>
      </c>
      <c r="B33" s="461"/>
      <c r="C33" s="460" t="s">
        <v>44</v>
      </c>
      <c r="D33" s="463"/>
    </row>
    <row r="34" ht="16.5" customHeight="1" spans="1:4">
      <c r="A34" s="466" t="s">
        <v>45</v>
      </c>
      <c r="B34" s="465">
        <v>3678376.72</v>
      </c>
      <c r="C34" s="466" t="s">
        <v>46</v>
      </c>
      <c r="D34" s="465">
        <v>3678376.72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Y10"/>
  <sheetViews>
    <sheetView showZeros="0" workbookViewId="0">
      <selection activeCell="A1" sqref="A1"/>
    </sheetView>
  </sheetViews>
  <sheetFormatPr defaultColWidth="12.7083333333333" defaultRowHeight="12.75" customHeight="1"/>
  <cols>
    <col min="1" max="2" width="22.7083333333333" customWidth="1"/>
    <col min="3" max="3" width="24.425" customWidth="1"/>
    <col min="4" max="4" width="23.575" customWidth="1"/>
    <col min="5" max="5" width="18.425" customWidth="1"/>
    <col min="6" max="12" width="29.575" customWidth="1"/>
  </cols>
  <sheetData>
    <row r="1" ht="17.25" customHeight="1" spans="1:25">
      <c r="A1" s="244"/>
      <c r="G1" s="245"/>
      <c r="H1" s="245"/>
      <c r="I1" s="245"/>
      <c r="J1" s="245"/>
      <c r="K1" s="245"/>
      <c r="L1" s="245"/>
      <c r="N1" s="245"/>
      <c r="O1" s="245"/>
      <c r="P1" s="245"/>
      <c r="Q1" s="245"/>
      <c r="R1" s="245"/>
      <c r="S1" s="245"/>
      <c r="W1" s="245"/>
      <c r="X1" s="245"/>
      <c r="Y1" s="245"/>
    </row>
    <row r="2" ht="41.25" customHeight="1" spans="1:25">
      <c r="A2" s="246" t="str">
        <f>"2026"&amp;"年部门预算项目支出明细表（二）"</f>
        <v>2026年部门预算项目支出明细表（二）</v>
      </c>
    </row>
    <row r="3" ht="17.25" customHeight="1" spans="1:25">
      <c r="A3" s="247" t="str">
        <f>"单位名称："&amp;"昆明市水利水电工程建设质量监督站"</f>
        <v>单位名称：昆明市水利水电工程建设质量监督站</v>
      </c>
      <c r="Y3" s="248" t="s">
        <v>0</v>
      </c>
    </row>
    <row r="4" ht="24.75" customHeight="1" spans="1:25">
      <c r="A4" s="249" t="s">
        <v>165</v>
      </c>
      <c r="B4" s="250" t="s">
        <v>166</v>
      </c>
      <c r="C4" s="250" t="s">
        <v>264</v>
      </c>
      <c r="D4" s="249" t="s">
        <v>167</v>
      </c>
      <c r="E4" s="249" t="s">
        <v>287</v>
      </c>
      <c r="F4" s="251" t="s">
        <v>168</v>
      </c>
      <c r="G4" s="249" t="s">
        <v>169</v>
      </c>
      <c r="H4" s="249" t="s">
        <v>170</v>
      </c>
      <c r="I4" s="249" t="s">
        <v>267</v>
      </c>
      <c r="J4" s="249" t="s">
        <v>268</v>
      </c>
      <c r="K4" s="249" t="s">
        <v>173</v>
      </c>
      <c r="L4" s="249" t="s">
        <v>174</v>
      </c>
      <c r="M4" s="252" t="s">
        <v>288</v>
      </c>
      <c r="N4" s="253"/>
      <c r="O4" s="254"/>
      <c r="P4" s="254"/>
      <c r="Q4" s="254"/>
      <c r="R4" s="254"/>
      <c r="S4" s="254"/>
      <c r="T4" s="255"/>
      <c r="U4" s="255"/>
      <c r="V4" s="255"/>
      <c r="W4" s="254"/>
      <c r="X4" s="254"/>
      <c r="Y4" s="256"/>
    </row>
    <row r="5" ht="25.5" customHeight="1" spans="1:25">
      <c r="A5" s="257"/>
      <c r="B5" s="258"/>
      <c r="C5" s="258"/>
      <c r="D5" s="259"/>
      <c r="E5" s="260"/>
      <c r="F5" s="261"/>
      <c r="G5" s="257"/>
      <c r="H5" s="257"/>
      <c r="I5" s="257"/>
      <c r="J5" s="257"/>
      <c r="K5" s="257"/>
      <c r="L5" s="257"/>
      <c r="M5" s="250" t="s">
        <v>49</v>
      </c>
      <c r="N5" s="262" t="s">
        <v>289</v>
      </c>
      <c r="O5" s="263"/>
      <c r="P5" s="264"/>
      <c r="Q5" s="262" t="s">
        <v>53</v>
      </c>
      <c r="R5" s="263"/>
      <c r="S5" s="264"/>
      <c r="T5" s="254" t="s">
        <v>54</v>
      </c>
      <c r="U5" s="265" t="s">
        <v>290</v>
      </c>
      <c r="V5" s="256"/>
      <c r="W5" s="254" t="s">
        <v>291</v>
      </c>
      <c r="X5" s="265"/>
      <c r="Y5" s="256"/>
    </row>
    <row r="6" ht="42.75" customHeight="1" spans="1:25">
      <c r="A6" s="266"/>
      <c r="B6" s="267"/>
      <c r="C6" s="267"/>
      <c r="D6" s="268"/>
      <c r="E6" s="269"/>
      <c r="F6" s="270"/>
      <c r="G6" s="266"/>
      <c r="H6" s="266"/>
      <c r="I6" s="266"/>
      <c r="J6" s="266"/>
      <c r="K6" s="266"/>
      <c r="L6" s="266"/>
      <c r="M6" s="269"/>
      <c r="N6" s="271" t="s">
        <v>51</v>
      </c>
      <c r="O6" s="271" t="s">
        <v>292</v>
      </c>
      <c r="P6" s="271" t="s">
        <v>293</v>
      </c>
      <c r="Q6" s="271" t="s">
        <v>51</v>
      </c>
      <c r="R6" s="271" t="s">
        <v>292</v>
      </c>
      <c r="S6" s="271" t="s">
        <v>293</v>
      </c>
      <c r="T6" s="271" t="s">
        <v>51</v>
      </c>
      <c r="U6" s="271" t="s">
        <v>292</v>
      </c>
      <c r="V6" s="271" t="s">
        <v>293</v>
      </c>
      <c r="W6" s="271" t="s">
        <v>51</v>
      </c>
      <c r="X6" s="271" t="s">
        <v>292</v>
      </c>
      <c r="Y6" s="271" t="s">
        <v>293</v>
      </c>
    </row>
    <row r="7" ht="17.25" customHeight="1" spans="1:25">
      <c r="A7" s="272">
        <v>1</v>
      </c>
      <c r="B7" s="272">
        <v>2</v>
      </c>
      <c r="C7" s="272">
        <v>3</v>
      </c>
      <c r="D7" s="272">
        <v>4</v>
      </c>
      <c r="E7" s="272">
        <v>5</v>
      </c>
      <c r="F7" s="272">
        <v>6</v>
      </c>
      <c r="G7" s="272">
        <v>7</v>
      </c>
      <c r="H7" s="272">
        <v>8</v>
      </c>
      <c r="I7" s="272">
        <v>9</v>
      </c>
      <c r="J7" s="272">
        <v>10</v>
      </c>
      <c r="K7" s="272">
        <v>11</v>
      </c>
      <c r="L7" s="272">
        <v>12</v>
      </c>
      <c r="M7" s="272">
        <v>13</v>
      </c>
      <c r="N7" s="272">
        <v>14</v>
      </c>
      <c r="O7" s="272">
        <v>15</v>
      </c>
      <c r="P7" s="272">
        <v>16</v>
      </c>
      <c r="Q7" s="272">
        <v>17</v>
      </c>
      <c r="R7" s="272">
        <v>18</v>
      </c>
      <c r="S7" s="272">
        <v>19</v>
      </c>
      <c r="T7" s="272">
        <v>20</v>
      </c>
      <c r="U7" s="272">
        <v>21</v>
      </c>
      <c r="V7" s="272">
        <v>22</v>
      </c>
      <c r="W7" s="272">
        <v>23</v>
      </c>
      <c r="X7" s="272">
        <v>24</v>
      </c>
      <c r="Y7" s="272">
        <v>25</v>
      </c>
    </row>
    <row r="8" ht="19.5" customHeight="1" spans="1:25">
      <c r="A8" s="273" t="s">
        <v>177</v>
      </c>
      <c r="B8" s="274" t="s">
        <v>63</v>
      </c>
      <c r="C8" s="273" t="s">
        <v>281</v>
      </c>
      <c r="D8" s="274" t="s">
        <v>282</v>
      </c>
      <c r="E8" s="275" t="s">
        <v>284</v>
      </c>
      <c r="F8" s="275" t="s">
        <v>282</v>
      </c>
      <c r="G8" s="273" t="s">
        <v>111</v>
      </c>
      <c r="H8" s="273" t="s">
        <v>112</v>
      </c>
      <c r="I8" s="273" t="s">
        <v>180</v>
      </c>
      <c r="J8" s="273" t="s">
        <v>179</v>
      </c>
      <c r="K8" s="273" t="s">
        <v>181</v>
      </c>
      <c r="L8" s="273" t="s">
        <v>182</v>
      </c>
      <c r="M8" s="23">
        <v>350000</v>
      </c>
      <c r="N8" s="23">
        <v>350000</v>
      </c>
      <c r="O8" s="23">
        <v>350000</v>
      </c>
      <c r="P8" s="23"/>
      <c r="Q8" s="23"/>
      <c r="R8" s="23"/>
      <c r="S8" s="23"/>
      <c r="T8" s="23"/>
      <c r="U8" s="23"/>
      <c r="V8" s="23"/>
      <c r="W8" s="23"/>
      <c r="X8" s="23"/>
      <c r="Y8" s="23"/>
    </row>
    <row r="9" ht="19.5" customHeight="1" spans="1:25">
      <c r="A9" s="273" t="s">
        <v>177</v>
      </c>
      <c r="B9" s="274" t="s">
        <v>63</v>
      </c>
      <c r="C9" s="273" t="s">
        <v>285</v>
      </c>
      <c r="D9" s="274" t="s">
        <v>286</v>
      </c>
      <c r="E9" s="275" t="s">
        <v>284</v>
      </c>
      <c r="F9" s="275" t="s">
        <v>286</v>
      </c>
      <c r="G9" s="273" t="s">
        <v>111</v>
      </c>
      <c r="H9" s="273" t="s">
        <v>112</v>
      </c>
      <c r="I9" s="273" t="s">
        <v>180</v>
      </c>
      <c r="J9" s="273" t="s">
        <v>179</v>
      </c>
      <c r="K9" s="273" t="s">
        <v>181</v>
      </c>
      <c r="L9" s="273" t="s">
        <v>182</v>
      </c>
      <c r="M9" s="23">
        <v>100000</v>
      </c>
      <c r="N9" s="23">
        <v>100000</v>
      </c>
      <c r="O9" s="23">
        <v>100000</v>
      </c>
      <c r="P9" s="23"/>
      <c r="Q9" s="23"/>
      <c r="R9" s="23"/>
      <c r="S9" s="23"/>
      <c r="T9" s="23"/>
      <c r="U9" s="23"/>
      <c r="V9" s="23"/>
      <c r="W9" s="23"/>
      <c r="X9" s="23"/>
      <c r="Y9" s="23"/>
    </row>
    <row r="10" ht="19.5" customHeight="1" spans="1:25">
      <c r="A10" s="276" t="s">
        <v>49</v>
      </c>
      <c r="B10" s="277"/>
      <c r="C10" s="277"/>
      <c r="D10" s="277"/>
      <c r="E10" s="277"/>
      <c r="F10" s="277"/>
      <c r="G10" s="278"/>
      <c r="H10" s="278"/>
      <c r="I10" s="278"/>
      <c r="J10" s="278"/>
      <c r="K10" s="278"/>
      <c r="L10" s="279"/>
      <c r="M10" s="23">
        <v>450000</v>
      </c>
      <c r="N10" s="23">
        <v>450000</v>
      </c>
      <c r="O10" s="23">
        <v>450000</v>
      </c>
      <c r="P10" s="23"/>
      <c r="Q10" s="23"/>
      <c r="R10" s="23"/>
      <c r="S10" s="23"/>
      <c r="T10" s="23"/>
      <c r="U10" s="23"/>
      <c r="V10" s="23"/>
      <c r="W10" s="23"/>
      <c r="X10" s="23"/>
      <c r="Y10" s="23"/>
    </row>
  </sheetData>
  <mergeCells count="21">
    <mergeCell ref="A2:Y2"/>
    <mergeCell ref="A3:C3"/>
    <mergeCell ref="M4:Y4"/>
    <mergeCell ref="N5:P5"/>
    <mergeCell ref="Q5:S5"/>
    <mergeCell ref="T5:V5"/>
    <mergeCell ref="W5:Y5"/>
    <mergeCell ref="A10:L10"/>
    <mergeCell ref="A4:A6"/>
    <mergeCell ref="B4:B6"/>
    <mergeCell ref="C4:C6"/>
    <mergeCell ref="D4:D6"/>
    <mergeCell ref="E4:E6"/>
    <mergeCell ref="F4:F6"/>
    <mergeCell ref="G4:G6"/>
    <mergeCell ref="H4:H6"/>
    <mergeCell ref="I4:I6"/>
    <mergeCell ref="J4:J6"/>
    <mergeCell ref="K4:K6"/>
    <mergeCell ref="L4:L6"/>
    <mergeCell ref="M5:M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6"/>
  <sheetViews>
    <sheetView showZeros="0" tabSelected="1" topLeftCell="D1" workbookViewId="0">
      <selection activeCell="A1" sqref="A1"/>
    </sheetView>
  </sheetViews>
  <sheetFormatPr defaultColWidth="9.14166666666667" defaultRowHeight="12" customHeight="1"/>
  <cols>
    <col min="1" max="1" width="34.2833333333333" customWidth="1"/>
    <col min="2" max="2" width="29" customWidth="1"/>
    <col min="3" max="6" width="23.575" customWidth="1"/>
    <col min="7" max="7" width="25.1416666666667" customWidth="1"/>
    <col min="8" max="9" width="23.575" customWidth="1"/>
    <col min="10" max="10" width="36.85" customWidth="1"/>
  </cols>
  <sheetData>
    <row r="1" ht="18" customHeight="1" spans="1:10">
      <c r="J1" s="231"/>
    </row>
    <row r="2" ht="39.75" customHeight="1" spans="1:10">
      <c r="A2" s="232" t="str">
        <f>"2026"&amp;"年部门项目支出绩效目标表（本级）"</f>
        <v>2026年部门项目支出绩效目标表（本级）</v>
      </c>
      <c r="B2" s="48"/>
      <c r="C2" s="48"/>
      <c r="D2" s="48"/>
      <c r="E2" s="48"/>
      <c r="F2" s="233"/>
      <c r="G2" s="48"/>
      <c r="H2" s="233"/>
      <c r="I2" s="233"/>
      <c r="J2" s="48"/>
    </row>
    <row r="3" ht="17.25" customHeight="1" spans="1:10">
      <c r="A3" s="234" t="str">
        <f>"单位名称："&amp;"昆明市水利水电工程建设质量监督站"</f>
        <v>单位名称：昆明市水利水电工程建设质量监督站</v>
      </c>
    </row>
    <row r="4" ht="44.25" customHeight="1" spans="1:10">
      <c r="A4" s="235" t="s">
        <v>167</v>
      </c>
      <c r="B4" s="235" t="s">
        <v>294</v>
      </c>
      <c r="C4" s="235" t="s">
        <v>295</v>
      </c>
      <c r="D4" s="235" t="s">
        <v>296</v>
      </c>
      <c r="E4" s="235" t="s">
        <v>297</v>
      </c>
      <c r="F4" s="236" t="s">
        <v>298</v>
      </c>
      <c r="G4" s="235" t="s">
        <v>299</v>
      </c>
      <c r="H4" s="236" t="s">
        <v>300</v>
      </c>
      <c r="I4" s="236" t="s">
        <v>301</v>
      </c>
      <c r="J4" s="235" t="s">
        <v>302</v>
      </c>
    </row>
    <row r="5" ht="18.75" customHeight="1" spans="1:10">
      <c r="A5" s="237">
        <v>1</v>
      </c>
      <c r="B5" s="237">
        <v>2</v>
      </c>
      <c r="C5" s="237">
        <v>3</v>
      </c>
      <c r="D5" s="237">
        <v>4</v>
      </c>
      <c r="E5" s="237">
        <v>5</v>
      </c>
      <c r="F5" s="238">
        <v>6</v>
      </c>
      <c r="G5" s="237">
        <v>7</v>
      </c>
      <c r="H5" s="238">
        <v>8</v>
      </c>
      <c r="I5" s="238">
        <v>9</v>
      </c>
      <c r="J5" s="237">
        <v>10</v>
      </c>
    </row>
    <row r="6" ht="27.75" customHeight="1" spans="1:10">
      <c r="A6" s="239" t="s">
        <v>63</v>
      </c>
      <c r="B6" s="240"/>
      <c r="C6" s="240"/>
      <c r="D6" s="240"/>
      <c r="E6" s="241"/>
      <c r="F6" s="242"/>
      <c r="G6" s="241"/>
      <c r="H6" s="242"/>
      <c r="I6" s="242"/>
      <c r="J6" s="241"/>
    </row>
    <row r="7" ht="30" customHeight="1" spans="1:10">
      <c r="A7" s="243" t="s">
        <v>286</v>
      </c>
      <c r="B7" s="27" t="s">
        <v>303</v>
      </c>
      <c r="C7" s="27" t="s">
        <v>304</v>
      </c>
      <c r="D7" s="27" t="s">
        <v>305</v>
      </c>
      <c r="E7" s="27" t="s">
        <v>306</v>
      </c>
      <c r="F7" s="27" t="s">
        <v>307</v>
      </c>
      <c r="G7" s="27" t="s">
        <v>76</v>
      </c>
      <c r="H7" s="27" t="s">
        <v>308</v>
      </c>
      <c r="I7" s="27" t="s">
        <v>309</v>
      </c>
      <c r="J7" s="27" t="s">
        <v>310</v>
      </c>
    </row>
    <row r="8" ht="30" customHeight="1" spans="1:10">
      <c r="A8" s="243" t="s">
        <v>286</v>
      </c>
      <c r="B8" s="27" t="s">
        <v>303</v>
      </c>
      <c r="C8" s="27" t="s">
        <v>304</v>
      </c>
      <c r="D8" s="27" t="s">
        <v>311</v>
      </c>
      <c r="E8" s="27" t="s">
        <v>312</v>
      </c>
      <c r="F8" s="27" t="s">
        <v>307</v>
      </c>
      <c r="G8" s="27" t="s">
        <v>313</v>
      </c>
      <c r="H8" s="27" t="s">
        <v>314</v>
      </c>
      <c r="I8" s="27" t="s">
        <v>309</v>
      </c>
      <c r="J8" s="27" t="s">
        <v>315</v>
      </c>
    </row>
    <row r="9" ht="30" customHeight="1" spans="1:10">
      <c r="A9" s="243" t="s">
        <v>286</v>
      </c>
      <c r="B9" s="27" t="s">
        <v>303</v>
      </c>
      <c r="C9" s="27" t="s">
        <v>316</v>
      </c>
      <c r="D9" s="27" t="s">
        <v>317</v>
      </c>
      <c r="E9" s="27" t="s">
        <v>318</v>
      </c>
      <c r="F9" s="27" t="s">
        <v>307</v>
      </c>
      <c r="G9" s="27" t="s">
        <v>319</v>
      </c>
      <c r="H9" s="27" t="s">
        <v>320</v>
      </c>
      <c r="I9" s="27" t="s">
        <v>321</v>
      </c>
      <c r="J9" s="27" t="s">
        <v>322</v>
      </c>
    </row>
    <row r="10" ht="30" customHeight="1" spans="1:10">
      <c r="A10" s="243" t="s">
        <v>286</v>
      </c>
      <c r="B10" s="27" t="s">
        <v>303</v>
      </c>
      <c r="C10" s="27" t="s">
        <v>323</v>
      </c>
      <c r="D10" s="27" t="s">
        <v>324</v>
      </c>
      <c r="E10" s="27" t="s">
        <v>325</v>
      </c>
      <c r="F10" s="27" t="s">
        <v>326</v>
      </c>
      <c r="G10" s="27" t="s">
        <v>327</v>
      </c>
      <c r="H10" s="27" t="s">
        <v>314</v>
      </c>
      <c r="I10" s="27" t="s">
        <v>309</v>
      </c>
      <c r="J10" s="27" t="s">
        <v>328</v>
      </c>
    </row>
    <row r="11" ht="30" customHeight="1" spans="1:10">
      <c r="A11" s="243" t="s">
        <v>282</v>
      </c>
      <c r="B11" s="27" t="s">
        <v>329</v>
      </c>
      <c r="C11" s="27" t="s">
        <v>304</v>
      </c>
      <c r="D11" s="27" t="s">
        <v>305</v>
      </c>
      <c r="E11" s="27" t="s">
        <v>330</v>
      </c>
      <c r="F11" s="27" t="s">
        <v>326</v>
      </c>
      <c r="G11" s="27" t="s">
        <v>313</v>
      </c>
      <c r="H11" s="27" t="s">
        <v>314</v>
      </c>
      <c r="I11" s="27" t="s">
        <v>309</v>
      </c>
      <c r="J11" s="27" t="s">
        <v>331</v>
      </c>
    </row>
    <row r="12" ht="30" customHeight="1" spans="1:10">
      <c r="A12" s="243" t="s">
        <v>282</v>
      </c>
      <c r="B12" s="27" t="s">
        <v>329</v>
      </c>
      <c r="C12" s="27" t="s">
        <v>304</v>
      </c>
      <c r="D12" s="27" t="s">
        <v>305</v>
      </c>
      <c r="E12" s="27" t="s">
        <v>332</v>
      </c>
      <c r="F12" s="27" t="s">
        <v>326</v>
      </c>
      <c r="G12" s="27" t="s">
        <v>313</v>
      </c>
      <c r="H12" s="27" t="s">
        <v>314</v>
      </c>
      <c r="I12" s="27" t="s">
        <v>309</v>
      </c>
      <c r="J12" s="27" t="s">
        <v>333</v>
      </c>
    </row>
    <row r="13" ht="30" customHeight="1" spans="1:10">
      <c r="A13" s="243" t="s">
        <v>282</v>
      </c>
      <c r="B13" s="27" t="s">
        <v>329</v>
      </c>
      <c r="C13" s="27" t="s">
        <v>304</v>
      </c>
      <c r="D13" s="27" t="s">
        <v>311</v>
      </c>
      <c r="E13" s="27" t="s">
        <v>334</v>
      </c>
      <c r="F13" s="27" t="s">
        <v>307</v>
      </c>
      <c r="G13" s="27" t="s">
        <v>313</v>
      </c>
      <c r="H13" s="27" t="s">
        <v>314</v>
      </c>
      <c r="I13" s="27" t="s">
        <v>309</v>
      </c>
      <c r="J13" s="27" t="s">
        <v>335</v>
      </c>
    </row>
    <row r="14" ht="30" customHeight="1" spans="1:10">
      <c r="A14" s="243" t="s">
        <v>282</v>
      </c>
      <c r="B14" s="27" t="s">
        <v>329</v>
      </c>
      <c r="C14" s="27" t="s">
        <v>304</v>
      </c>
      <c r="D14" s="27" t="s">
        <v>336</v>
      </c>
      <c r="E14" s="27" t="s">
        <v>337</v>
      </c>
      <c r="F14" s="27" t="s">
        <v>307</v>
      </c>
      <c r="G14" s="27" t="s">
        <v>313</v>
      </c>
      <c r="H14" s="27" t="s">
        <v>314</v>
      </c>
      <c r="I14" s="27" t="s">
        <v>321</v>
      </c>
      <c r="J14" s="27" t="s">
        <v>338</v>
      </c>
    </row>
    <row r="15" ht="30" customHeight="1" spans="1:10">
      <c r="A15" s="243" t="s">
        <v>282</v>
      </c>
      <c r="B15" s="27" t="s">
        <v>329</v>
      </c>
      <c r="C15" s="27" t="s">
        <v>316</v>
      </c>
      <c r="D15" s="27" t="s">
        <v>339</v>
      </c>
      <c r="E15" s="27" t="s">
        <v>340</v>
      </c>
      <c r="F15" s="27" t="s">
        <v>341</v>
      </c>
      <c r="G15" s="27" t="s">
        <v>342</v>
      </c>
      <c r="H15" s="27" t="s">
        <v>314</v>
      </c>
      <c r="I15" s="27" t="s">
        <v>309</v>
      </c>
      <c r="J15" s="27" t="s">
        <v>343</v>
      </c>
    </row>
    <row r="16" ht="30" customHeight="1" spans="1:10">
      <c r="A16" s="243" t="s">
        <v>282</v>
      </c>
      <c r="B16" s="27" t="s">
        <v>329</v>
      </c>
      <c r="C16" s="27" t="s">
        <v>323</v>
      </c>
      <c r="D16" s="27" t="s">
        <v>324</v>
      </c>
      <c r="E16" s="27" t="s">
        <v>344</v>
      </c>
      <c r="F16" s="27" t="s">
        <v>326</v>
      </c>
      <c r="G16" s="27" t="s">
        <v>345</v>
      </c>
      <c r="H16" s="27" t="s">
        <v>314</v>
      </c>
      <c r="I16" s="27" t="s">
        <v>309</v>
      </c>
      <c r="J16" s="27" t="s">
        <v>346</v>
      </c>
    </row>
  </sheetData>
  <mergeCells count="6">
    <mergeCell ref="A2:J2"/>
    <mergeCell ref="A3:H3"/>
    <mergeCell ref="A7:A10"/>
    <mergeCell ref="A11:A16"/>
    <mergeCell ref="B7:B10"/>
    <mergeCell ref="B11:B1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A9" sqref="A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198"/>
      <c r="B1" s="199"/>
      <c r="C1" s="199"/>
      <c r="D1" s="200"/>
      <c r="E1" s="200"/>
      <c r="F1" s="200"/>
      <c r="G1" s="199"/>
      <c r="H1" s="199"/>
      <c r="I1" s="200"/>
    </row>
    <row r="2" ht="41.25" customHeight="1" spans="1:9">
      <c r="A2" s="201" t="str">
        <f>"2026"&amp;"年部门新增资产配置预算表"</f>
        <v>2026年部门新增资产配置预算表</v>
      </c>
      <c r="B2" s="199"/>
      <c r="C2" s="199"/>
      <c r="D2" s="200"/>
      <c r="E2" s="200"/>
      <c r="F2" s="200"/>
      <c r="G2" s="199"/>
      <c r="H2" s="199"/>
      <c r="I2" s="200"/>
    </row>
    <row r="3" customHeight="1" spans="1:9">
      <c r="A3" s="202" t="str">
        <f>"单位名称："&amp;"昆明市水利水电工程建设质量监督站"</f>
        <v>单位名称：昆明市水利水电工程建设质量监督站</v>
      </c>
      <c r="B3" s="203"/>
      <c r="C3" s="203"/>
      <c r="D3" s="198"/>
      <c r="F3" s="200"/>
      <c r="G3" s="199"/>
      <c r="H3" s="199"/>
      <c r="I3" s="204" t="s">
        <v>0</v>
      </c>
    </row>
    <row r="4" ht="28.5" customHeight="1" spans="1:9">
      <c r="A4" s="205" t="s">
        <v>165</v>
      </c>
      <c r="B4" s="206" t="s">
        <v>166</v>
      </c>
      <c r="C4" s="207" t="s">
        <v>347</v>
      </c>
      <c r="D4" s="205" t="s">
        <v>348</v>
      </c>
      <c r="E4" s="205" t="s">
        <v>349</v>
      </c>
      <c r="F4" s="205" t="s">
        <v>350</v>
      </c>
      <c r="G4" s="208" t="s">
        <v>351</v>
      </c>
      <c r="H4" s="209"/>
      <c r="I4" s="210"/>
    </row>
    <row r="5" ht="21" customHeight="1" spans="1:9">
      <c r="A5" s="211"/>
      <c r="B5" s="212"/>
      <c r="C5" s="212"/>
      <c r="D5" s="213"/>
      <c r="E5" s="212"/>
      <c r="F5" s="212"/>
      <c r="G5" s="214" t="s">
        <v>352</v>
      </c>
      <c r="H5" s="214" t="s">
        <v>353</v>
      </c>
      <c r="I5" s="214" t="s">
        <v>354</v>
      </c>
    </row>
    <row r="6" ht="17.25" customHeight="1" spans="1:9">
      <c r="A6" s="215" t="s">
        <v>74</v>
      </c>
      <c r="B6" s="216"/>
      <c r="C6" s="217" t="s">
        <v>75</v>
      </c>
      <c r="D6" s="215" t="s">
        <v>76</v>
      </c>
      <c r="E6" s="218" t="s">
        <v>77</v>
      </c>
      <c r="F6" s="215" t="s">
        <v>78</v>
      </c>
      <c r="G6" s="217" t="s">
        <v>79</v>
      </c>
      <c r="H6" s="211" t="s">
        <v>80</v>
      </c>
      <c r="I6" s="218" t="s">
        <v>81</v>
      </c>
    </row>
    <row r="7" ht="19.5" customHeight="1" spans="1:9">
      <c r="A7" s="219"/>
      <c r="B7" s="220"/>
      <c r="C7" s="220"/>
      <c r="D7" s="221"/>
      <c r="E7" s="222"/>
      <c r="F7" s="223"/>
      <c r="G7" s="224"/>
      <c r="H7" s="225"/>
      <c r="I7" s="225"/>
    </row>
    <row r="8" ht="19.5" customHeight="1" spans="1:9">
      <c r="A8" s="226" t="s">
        <v>49</v>
      </c>
      <c r="B8" s="227"/>
      <c r="C8" s="227"/>
      <c r="D8" s="228"/>
      <c r="E8" s="229"/>
      <c r="F8" s="230"/>
      <c r="G8" s="224"/>
      <c r="H8" s="225"/>
      <c r="I8" s="225"/>
    </row>
    <row r="9" customHeight="1" spans="1:9">
      <c r="A9" t="s">
        <v>355</v>
      </c>
    </row>
  </sheetData>
  <mergeCells count="11">
    <mergeCell ref="A1:I1"/>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V11"/>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4.425" customWidth="1"/>
    <col min="5" max="5" width="21.2833333333333" customWidth="1"/>
    <col min="6" max="6" width="21.7083333333333" customWidth="1"/>
    <col min="7" max="7" width="35.2833333333333" customWidth="1"/>
    <col min="8" max="8" width="7.70833333333333" customWidth="1"/>
    <col min="9" max="9" width="11.1416666666667" customWidth="1"/>
    <col min="10" max="10" width="13.2833333333333" customWidth="1"/>
    <col min="11" max="20" width="20" customWidth="1"/>
    <col min="21" max="21" width="19.85" customWidth="1"/>
    <col min="22" max="22" width="20" customWidth="1"/>
  </cols>
  <sheetData>
    <row r="1" ht="15.75" customHeight="1" spans="1:22">
      <c r="B1" s="151"/>
      <c r="C1" s="151"/>
      <c r="D1" s="151"/>
      <c r="E1" s="151"/>
      <c r="T1" s="152"/>
      <c r="U1" s="152"/>
      <c r="V1" s="153"/>
    </row>
    <row r="2" ht="41.25" customHeight="1" spans="1:22">
      <c r="A2" s="154" t="str">
        <f>"2026"&amp;"年部门政府采购预算表"</f>
        <v>2026年部门政府采购预算表</v>
      </c>
      <c r="B2" s="155"/>
      <c r="C2" s="155"/>
      <c r="D2" s="155"/>
      <c r="E2" s="155"/>
      <c r="F2" s="156"/>
      <c r="G2" s="156"/>
      <c r="H2" s="156"/>
      <c r="I2" s="156"/>
      <c r="J2" s="156"/>
      <c r="K2" s="156"/>
      <c r="L2" s="156"/>
      <c r="M2" s="156"/>
      <c r="N2" s="156"/>
      <c r="O2" s="155"/>
      <c r="P2" s="156"/>
      <c r="Q2" s="156"/>
      <c r="R2" s="155"/>
      <c r="S2" s="156"/>
      <c r="T2" s="155"/>
      <c r="U2" s="155"/>
      <c r="V2" s="156"/>
    </row>
    <row r="3" ht="18.75" customHeight="1" spans="1:22">
      <c r="A3" s="157" t="str">
        <f>"单位名称："&amp;"昆明市水利水电工程建设质量监督站"</f>
        <v>单位名称：昆明市水利水电工程建设质量监督站</v>
      </c>
      <c r="B3" s="151"/>
      <c r="C3" s="151"/>
      <c r="D3" s="151"/>
      <c r="E3" s="151"/>
      <c r="F3" s="158"/>
      <c r="G3" s="158"/>
      <c r="H3" s="158"/>
      <c r="I3" s="158"/>
      <c r="J3" s="158"/>
      <c r="K3" s="158"/>
      <c r="L3" s="158"/>
      <c r="M3" s="158"/>
      <c r="N3" s="158"/>
      <c r="T3" s="159"/>
      <c r="U3" s="159"/>
      <c r="V3" s="160" t="s">
        <v>0</v>
      </c>
    </row>
    <row r="4" ht="15.75" customHeight="1" spans="1:22">
      <c r="A4" s="161" t="s">
        <v>165</v>
      </c>
      <c r="B4" s="162" t="s">
        <v>166</v>
      </c>
      <c r="C4" s="162" t="s">
        <v>167</v>
      </c>
      <c r="D4" s="162" t="s">
        <v>169</v>
      </c>
      <c r="E4" s="162" t="s">
        <v>170</v>
      </c>
      <c r="F4" s="163" t="s">
        <v>356</v>
      </c>
      <c r="G4" s="163" t="s">
        <v>357</v>
      </c>
      <c r="H4" s="163" t="s">
        <v>358</v>
      </c>
      <c r="I4" s="163" t="s">
        <v>352</v>
      </c>
      <c r="J4" s="163" t="s">
        <v>353</v>
      </c>
      <c r="K4" s="164" t="s">
        <v>359</v>
      </c>
      <c r="L4" s="164"/>
      <c r="M4" s="164"/>
      <c r="N4" s="164"/>
      <c r="O4" s="165"/>
      <c r="P4" s="164"/>
      <c r="Q4" s="164"/>
      <c r="R4" s="166"/>
      <c r="S4" s="164"/>
      <c r="T4" s="165"/>
      <c r="U4" s="166"/>
      <c r="V4" s="167"/>
    </row>
    <row r="5" ht="17.25" customHeight="1" spans="1:22">
      <c r="A5" s="168"/>
      <c r="B5" s="169"/>
      <c r="C5" s="169"/>
      <c r="D5" s="169"/>
      <c r="E5" s="169"/>
      <c r="F5" s="170"/>
      <c r="G5" s="170"/>
      <c r="H5" s="170"/>
      <c r="I5" s="170"/>
      <c r="J5" s="170"/>
      <c r="K5" s="170" t="s">
        <v>49</v>
      </c>
      <c r="L5" s="170" t="s">
        <v>52</v>
      </c>
      <c r="M5" s="170" t="s">
        <v>53</v>
      </c>
      <c r="N5" s="170" t="s">
        <v>54</v>
      </c>
      <c r="O5" s="171" t="s">
        <v>55</v>
      </c>
      <c r="P5" s="172" t="s">
        <v>360</v>
      </c>
      <c r="Q5" s="172"/>
      <c r="R5" s="173"/>
      <c r="S5" s="172"/>
      <c r="T5" s="174"/>
      <c r="U5" s="175"/>
      <c r="V5" s="170" t="s">
        <v>361</v>
      </c>
    </row>
    <row r="6" ht="54" customHeight="1" spans="1:22">
      <c r="A6" s="176"/>
      <c r="B6" s="175"/>
      <c r="C6" s="175"/>
      <c r="D6" s="175"/>
      <c r="E6" s="175"/>
      <c r="F6" s="177"/>
      <c r="G6" s="177"/>
      <c r="H6" s="177"/>
      <c r="I6" s="177"/>
      <c r="J6" s="177"/>
      <c r="K6" s="177"/>
      <c r="L6" s="177" t="s">
        <v>51</v>
      </c>
      <c r="M6" s="177"/>
      <c r="N6" s="177"/>
      <c r="O6" s="178"/>
      <c r="P6" s="177" t="s">
        <v>51</v>
      </c>
      <c r="Q6" s="177" t="s">
        <v>57</v>
      </c>
      <c r="R6" s="175" t="s">
        <v>59</v>
      </c>
      <c r="S6" s="177" t="s">
        <v>362</v>
      </c>
      <c r="T6" s="178" t="s">
        <v>60</v>
      </c>
      <c r="U6" s="175" t="s">
        <v>61</v>
      </c>
      <c r="V6" s="177"/>
    </row>
    <row r="7" ht="18" customHeight="1" spans="1:22">
      <c r="A7" s="179">
        <v>1</v>
      </c>
      <c r="B7" s="180" t="s">
        <v>75</v>
      </c>
      <c r="C7" s="181" t="s">
        <v>76</v>
      </c>
      <c r="D7" s="181" t="s">
        <v>77</v>
      </c>
      <c r="E7" s="180" t="s">
        <v>78</v>
      </c>
      <c r="F7" s="181" t="s">
        <v>79</v>
      </c>
      <c r="G7" s="181" t="s">
        <v>80</v>
      </c>
      <c r="H7" s="182" t="s">
        <v>81</v>
      </c>
      <c r="I7" s="181" t="s">
        <v>82</v>
      </c>
      <c r="J7" s="181" t="s">
        <v>83</v>
      </c>
      <c r="K7" s="182" t="s">
        <v>84</v>
      </c>
      <c r="L7" s="181" t="s">
        <v>85</v>
      </c>
      <c r="M7" s="182" t="s">
        <v>86</v>
      </c>
      <c r="N7" s="181" t="s">
        <v>87</v>
      </c>
      <c r="O7" s="181" t="s">
        <v>88</v>
      </c>
      <c r="P7" s="182" t="s">
        <v>269</v>
      </c>
      <c r="Q7" s="181" t="s">
        <v>270</v>
      </c>
      <c r="R7" s="180" t="s">
        <v>271</v>
      </c>
      <c r="S7" s="181" t="s">
        <v>272</v>
      </c>
      <c r="T7" s="181" t="s">
        <v>273</v>
      </c>
      <c r="U7" s="183" t="s">
        <v>274</v>
      </c>
      <c r="V7" s="183" t="s">
        <v>275</v>
      </c>
    </row>
    <row r="8" ht="21" customHeight="1" spans="1:22">
      <c r="A8" s="184" t="s">
        <v>177</v>
      </c>
      <c r="B8" s="185" t="s">
        <v>63</v>
      </c>
      <c r="C8" s="185" t="s">
        <v>254</v>
      </c>
      <c r="D8" s="185" t="s">
        <v>111</v>
      </c>
      <c r="E8" s="185" t="s">
        <v>112</v>
      </c>
      <c r="F8" s="186" t="s">
        <v>363</v>
      </c>
      <c r="G8" s="186" t="s">
        <v>364</v>
      </c>
      <c r="H8" s="186" t="s">
        <v>365</v>
      </c>
      <c r="I8" s="187">
        <v>1</v>
      </c>
      <c r="J8" s="188">
        <v>7500</v>
      </c>
      <c r="K8" s="188">
        <v>7500</v>
      </c>
      <c r="L8" s="188">
        <v>7500</v>
      </c>
      <c r="M8" s="188"/>
      <c r="N8" s="188"/>
      <c r="O8" s="189"/>
      <c r="P8" s="188"/>
      <c r="Q8" s="188"/>
      <c r="R8" s="189"/>
      <c r="S8" s="188"/>
      <c r="T8" s="189"/>
      <c r="U8" s="189"/>
      <c r="V8" s="190"/>
    </row>
    <row r="9" ht="21" customHeight="1" spans="1:22">
      <c r="A9" s="184" t="s">
        <v>177</v>
      </c>
      <c r="B9" s="185" t="s">
        <v>63</v>
      </c>
      <c r="C9" s="185" t="s">
        <v>254</v>
      </c>
      <c r="D9" s="185" t="s">
        <v>111</v>
      </c>
      <c r="E9" s="185" t="s">
        <v>112</v>
      </c>
      <c r="F9" s="186" t="s">
        <v>366</v>
      </c>
      <c r="G9" s="186" t="s">
        <v>367</v>
      </c>
      <c r="H9" s="186" t="s">
        <v>365</v>
      </c>
      <c r="I9" s="187">
        <v>1</v>
      </c>
      <c r="J9" s="188">
        <v>5040</v>
      </c>
      <c r="K9" s="188">
        <v>5040</v>
      </c>
      <c r="L9" s="188">
        <v>5040</v>
      </c>
      <c r="M9" s="188"/>
      <c r="N9" s="188"/>
      <c r="O9" s="189"/>
      <c r="P9" s="188"/>
      <c r="Q9" s="188"/>
      <c r="R9" s="189"/>
      <c r="S9" s="188"/>
      <c r="T9" s="189"/>
      <c r="U9" s="189"/>
      <c r="V9" s="27"/>
    </row>
    <row r="10" ht="21" customHeight="1" spans="1:22">
      <c r="A10" s="184" t="s">
        <v>177</v>
      </c>
      <c r="B10" s="185" t="s">
        <v>63</v>
      </c>
      <c r="C10" s="185" t="s">
        <v>254</v>
      </c>
      <c r="D10" s="185" t="s">
        <v>111</v>
      </c>
      <c r="E10" s="185" t="s">
        <v>112</v>
      </c>
      <c r="F10" s="186" t="s">
        <v>368</v>
      </c>
      <c r="G10" s="186" t="s">
        <v>369</v>
      </c>
      <c r="H10" s="186" t="s">
        <v>370</v>
      </c>
      <c r="I10" s="187">
        <v>1</v>
      </c>
      <c r="J10" s="188">
        <v>3200</v>
      </c>
      <c r="K10" s="188">
        <v>3200</v>
      </c>
      <c r="L10" s="188">
        <v>3200</v>
      </c>
      <c r="M10" s="188"/>
      <c r="N10" s="188"/>
      <c r="O10" s="189"/>
      <c r="P10" s="188"/>
      <c r="Q10" s="188"/>
      <c r="R10" s="189"/>
      <c r="S10" s="188"/>
      <c r="T10" s="189"/>
      <c r="U10" s="189"/>
      <c r="V10" s="27"/>
    </row>
    <row r="11" ht="21" customHeight="1" spans="1:22">
      <c r="A11" s="191" t="s">
        <v>155</v>
      </c>
      <c r="B11" s="192"/>
      <c r="C11" s="192"/>
      <c r="D11" s="192"/>
      <c r="E11" s="192"/>
      <c r="F11" s="193"/>
      <c r="G11" s="193"/>
      <c r="H11" s="193"/>
      <c r="I11" s="194"/>
      <c r="J11" s="195"/>
      <c r="K11" s="189">
        <v>15740</v>
      </c>
      <c r="L11" s="189">
        <v>15740</v>
      </c>
      <c r="M11" s="196"/>
      <c r="N11" s="189"/>
      <c r="O11" s="189"/>
      <c r="P11" s="189"/>
      <c r="Q11" s="189"/>
      <c r="R11" s="189"/>
      <c r="S11" s="189"/>
      <c r="T11" s="189"/>
      <c r="U11" s="189"/>
      <c r="V11" s="197"/>
    </row>
  </sheetData>
  <mergeCells count="21">
    <mergeCell ref="A2:V2"/>
    <mergeCell ref="A3:J3"/>
    <mergeCell ref="K4:V4"/>
    <mergeCell ref="P5:U5"/>
    <mergeCell ref="A11:J11"/>
    <mergeCell ref="A4:A6"/>
    <mergeCell ref="B4:B6"/>
    <mergeCell ref="C4:C6"/>
    <mergeCell ref="D4:D6"/>
    <mergeCell ref="E4:E6"/>
    <mergeCell ref="F4:F6"/>
    <mergeCell ref="G4:G6"/>
    <mergeCell ref="H4:H6"/>
    <mergeCell ref="I4:I6"/>
    <mergeCell ref="J4:J6"/>
    <mergeCell ref="K5:K6"/>
    <mergeCell ref="L5:L6"/>
    <mergeCell ref="M5:M6"/>
    <mergeCell ref="N5:N6"/>
    <mergeCell ref="O5:O6"/>
    <mergeCell ref="V5:V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selection activeCell="A10" sqref="A10"/>
    </sheetView>
  </sheetViews>
  <sheetFormatPr defaultColWidth="9.14166666666667" defaultRowHeight="14.25" customHeight="1"/>
  <cols>
    <col min="1" max="3" width="39.1416666666667" customWidth="1"/>
    <col min="4" max="4" width="27.575" customWidth="1"/>
    <col min="5" max="5" width="17.575" customWidth="1"/>
    <col min="6" max="6" width="28.1416666666667" customWidth="1"/>
    <col min="7" max="8" width="39.1416666666667" customWidth="1"/>
    <col min="9" max="17" width="20.425" customWidth="1"/>
    <col min="18" max="19" width="20.2833333333333" customWidth="1"/>
    <col min="20" max="20" width="20.425" customWidth="1"/>
  </cols>
  <sheetData>
    <row r="1" ht="16.5" customHeight="1" spans="1:20">
      <c r="A1" s="106"/>
      <c r="B1" s="107"/>
      <c r="C1" s="107"/>
      <c r="D1" s="107"/>
      <c r="E1" s="107"/>
      <c r="F1" s="106"/>
      <c r="G1" s="106"/>
      <c r="H1" s="106"/>
      <c r="I1" s="106"/>
      <c r="J1" s="106"/>
      <c r="K1" s="106"/>
      <c r="L1" s="106"/>
      <c r="M1" s="108"/>
      <c r="N1" s="106"/>
      <c r="O1" s="106"/>
      <c r="P1" s="107"/>
      <c r="Q1" s="106"/>
      <c r="R1" s="109"/>
      <c r="S1" s="110"/>
      <c r="T1" s="110"/>
    </row>
    <row r="2" ht="41.25" customHeight="1" spans="1:20">
      <c r="A2" s="111" t="str">
        <f>"2026"&amp;"年部门政府购买服务预算表"</f>
        <v>2026年部门政府购买服务预算表</v>
      </c>
      <c r="B2" s="112"/>
      <c r="C2" s="112"/>
      <c r="D2" s="112"/>
      <c r="E2" s="112"/>
      <c r="F2" s="113"/>
      <c r="G2" s="113"/>
      <c r="H2" s="113"/>
      <c r="I2" s="113"/>
      <c r="J2" s="113"/>
      <c r="K2" s="113"/>
      <c r="L2" s="113"/>
      <c r="M2" s="114"/>
      <c r="N2" s="113"/>
      <c r="O2" s="113"/>
      <c r="P2" s="112"/>
      <c r="Q2" s="113"/>
      <c r="R2" s="114"/>
      <c r="S2" s="112"/>
      <c r="T2" s="113"/>
    </row>
    <row r="3" ht="18.75" customHeight="1" spans="1:20">
      <c r="A3" s="115" t="str">
        <f>"单位名称："&amp;"昆明市水利水电工程建设质量监督站"</f>
        <v>单位名称：昆明市水利水电工程建设质量监督站</v>
      </c>
      <c r="B3" s="107"/>
      <c r="C3" s="107"/>
      <c r="D3" s="107"/>
      <c r="E3" s="107"/>
      <c r="F3" s="106"/>
      <c r="G3" s="106"/>
      <c r="H3" s="106"/>
      <c r="I3" s="106"/>
      <c r="J3" s="106"/>
      <c r="K3" s="106"/>
      <c r="L3" s="106"/>
      <c r="M3" s="108"/>
      <c r="N3" s="106"/>
      <c r="O3" s="106"/>
      <c r="P3" s="107"/>
      <c r="Q3" s="106"/>
      <c r="R3" s="116"/>
      <c r="S3" s="117"/>
      <c r="T3" s="117" t="s">
        <v>0</v>
      </c>
    </row>
    <row r="4" ht="15.75" customHeight="1" spans="1:20">
      <c r="A4" s="118" t="s">
        <v>165</v>
      </c>
      <c r="B4" s="119" t="s">
        <v>166</v>
      </c>
      <c r="C4" s="119" t="s">
        <v>167</v>
      </c>
      <c r="D4" s="119" t="s">
        <v>371</v>
      </c>
      <c r="E4" s="119" t="s">
        <v>169</v>
      </c>
      <c r="F4" s="120" t="s">
        <v>170</v>
      </c>
      <c r="G4" s="120" t="s">
        <v>372</v>
      </c>
      <c r="H4" s="120" t="s">
        <v>373</v>
      </c>
      <c r="I4" s="121" t="s">
        <v>359</v>
      </c>
      <c r="J4" s="121"/>
      <c r="K4" s="121"/>
      <c r="L4" s="121"/>
      <c r="M4" s="122"/>
      <c r="N4" s="121"/>
      <c r="O4" s="121"/>
      <c r="P4" s="123"/>
      <c r="Q4" s="121"/>
      <c r="R4" s="122"/>
      <c r="S4" s="123"/>
      <c r="T4" s="124"/>
    </row>
    <row r="5" ht="17.25" customHeight="1" spans="1:20">
      <c r="A5" s="125"/>
      <c r="B5" s="126"/>
      <c r="C5" s="126"/>
      <c r="D5" s="126"/>
      <c r="E5" s="126"/>
      <c r="F5" s="127"/>
      <c r="G5" s="127"/>
      <c r="H5" s="127"/>
      <c r="I5" s="127" t="s">
        <v>49</v>
      </c>
      <c r="J5" s="127" t="s">
        <v>52</v>
      </c>
      <c r="K5" s="127" t="s">
        <v>374</v>
      </c>
      <c r="L5" s="127" t="s">
        <v>54</v>
      </c>
      <c r="M5" s="128" t="s">
        <v>375</v>
      </c>
      <c r="N5" s="129" t="s">
        <v>360</v>
      </c>
      <c r="O5" s="129"/>
      <c r="P5" s="130"/>
      <c r="Q5" s="129"/>
      <c r="R5" s="131"/>
      <c r="S5" s="132"/>
      <c r="T5" s="127" t="s">
        <v>361</v>
      </c>
    </row>
    <row r="6" ht="54" customHeight="1" spans="1:20">
      <c r="A6" s="133"/>
      <c r="B6" s="132"/>
      <c r="C6" s="132"/>
      <c r="D6" s="132"/>
      <c r="E6" s="132"/>
      <c r="F6" s="134"/>
      <c r="G6" s="134"/>
      <c r="H6" s="134"/>
      <c r="I6" s="134"/>
      <c r="J6" s="134" t="s">
        <v>51</v>
      </c>
      <c r="K6" s="134"/>
      <c r="L6" s="134"/>
      <c r="M6" s="135"/>
      <c r="N6" s="134" t="s">
        <v>51</v>
      </c>
      <c r="O6" s="134" t="s">
        <v>57</v>
      </c>
      <c r="P6" s="132" t="s">
        <v>59</v>
      </c>
      <c r="Q6" s="134" t="s">
        <v>58</v>
      </c>
      <c r="R6" s="135" t="s">
        <v>60</v>
      </c>
      <c r="S6" s="132" t="s">
        <v>61</v>
      </c>
      <c r="T6" s="134"/>
    </row>
    <row r="7" ht="17.25" customHeight="1" spans="1:20">
      <c r="A7" s="136">
        <v>1</v>
      </c>
      <c r="B7" s="132">
        <v>2</v>
      </c>
      <c r="C7" s="136">
        <v>3</v>
      </c>
      <c r="D7" s="136">
        <v>4</v>
      </c>
      <c r="E7" s="132">
        <v>5</v>
      </c>
      <c r="F7" s="136">
        <v>6</v>
      </c>
      <c r="G7" s="136">
        <v>7</v>
      </c>
      <c r="H7" s="137">
        <v>8</v>
      </c>
      <c r="I7" s="136">
        <v>9</v>
      </c>
      <c r="J7" s="136">
        <v>10</v>
      </c>
      <c r="K7" s="137">
        <v>11</v>
      </c>
      <c r="L7" s="136">
        <v>12</v>
      </c>
      <c r="M7" s="136">
        <v>13</v>
      </c>
      <c r="N7" s="137">
        <v>14</v>
      </c>
      <c r="O7" s="136">
        <v>15</v>
      </c>
      <c r="P7" s="136">
        <v>16</v>
      </c>
      <c r="Q7" s="137">
        <v>17</v>
      </c>
      <c r="R7" s="136">
        <v>18</v>
      </c>
      <c r="S7" s="138">
        <v>19</v>
      </c>
      <c r="T7" s="139">
        <v>20</v>
      </c>
    </row>
    <row r="8" ht="21" customHeight="1" spans="1:20">
      <c r="A8" s="140"/>
      <c r="B8" s="141"/>
      <c r="C8" s="141"/>
      <c r="D8" s="141"/>
      <c r="E8" s="141"/>
      <c r="F8" s="142"/>
      <c r="G8" s="142"/>
      <c r="H8" s="142"/>
      <c r="I8" s="143"/>
      <c r="J8" s="143"/>
      <c r="K8" s="143"/>
      <c r="L8" s="143"/>
      <c r="M8" s="144"/>
      <c r="N8" s="143"/>
      <c r="O8" s="143"/>
      <c r="P8" s="145"/>
      <c r="Q8" s="143"/>
      <c r="R8" s="144"/>
      <c r="S8" s="144"/>
      <c r="T8" s="146"/>
    </row>
    <row r="9" ht="21" customHeight="1" spans="1:20">
      <c r="A9" s="147" t="s">
        <v>155</v>
      </c>
      <c r="B9" s="148"/>
      <c r="C9" s="148"/>
      <c r="D9" s="148"/>
      <c r="E9" s="148"/>
      <c r="F9" s="149"/>
      <c r="G9" s="149"/>
      <c r="H9" s="150"/>
      <c r="I9" s="144"/>
      <c r="J9" s="144"/>
      <c r="K9" s="144"/>
      <c r="L9" s="144"/>
      <c r="M9" s="144"/>
      <c r="N9" s="144"/>
      <c r="O9" s="144"/>
      <c r="P9" s="145"/>
      <c r="Q9" s="144"/>
      <c r="R9" s="144"/>
      <c r="S9" s="144"/>
      <c r="T9" s="145"/>
    </row>
    <row r="10" customHeight="1" spans="1:20">
      <c r="A10" t="s">
        <v>376</v>
      </c>
    </row>
  </sheetData>
  <mergeCells count="20">
    <mergeCell ref="A2:T2"/>
    <mergeCell ref="A3:H3"/>
    <mergeCell ref="I3:S3"/>
    <mergeCell ref="I4:T4"/>
    <mergeCell ref="N5:S5"/>
    <mergeCell ref="A9:H9"/>
    <mergeCell ref="A4:A6"/>
    <mergeCell ref="B4:B6"/>
    <mergeCell ref="C4:C6"/>
    <mergeCell ref="D4:D6"/>
    <mergeCell ref="E4:E6"/>
    <mergeCell ref="F4:F6"/>
    <mergeCell ref="G4:G6"/>
    <mergeCell ref="H4:H6"/>
    <mergeCell ref="I5:I6"/>
    <mergeCell ref="J5:J6"/>
    <mergeCell ref="K5:K6"/>
    <mergeCell ref="L5:L6"/>
    <mergeCell ref="M5:M6"/>
    <mergeCell ref="T5:T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2" sqref="A2:K2"/>
    </sheetView>
  </sheetViews>
  <sheetFormatPr defaultColWidth="9.14166666666667" defaultRowHeight="14.25" customHeight="1"/>
  <cols>
    <col min="1" max="1" width="10.2833333333333" customWidth="1"/>
    <col min="2" max="2" width="30.425" customWidth="1"/>
    <col min="3" max="3" width="23.85" customWidth="1"/>
    <col min="4" max="4" width="11.1416666666667" customWidth="1"/>
    <col min="5" max="5" width="32.7083333333333" customWidth="1"/>
    <col min="6" max="6" width="9.85" customWidth="1"/>
    <col min="7" max="7" width="17.7083333333333" customWidth="1"/>
    <col min="8" max="11" width="23.1416666666667" customWidth="1"/>
  </cols>
  <sheetData>
    <row r="1" ht="13.5" customHeight="1" spans="1:11">
      <c r="D1" s="80"/>
      <c r="E1" s="80"/>
      <c r="F1" s="80"/>
      <c r="G1" s="80"/>
      <c r="K1" s="81"/>
    </row>
    <row r="2" ht="41.25" customHeight="1" spans="1:11">
      <c r="A2" s="82" t="str">
        <f>"2026"&amp;"年部门上级补助项目支出预算表"</f>
        <v>2026年部门上级补助项目支出预算表</v>
      </c>
      <c r="B2" s="82"/>
      <c r="C2" s="82"/>
      <c r="D2" s="82"/>
      <c r="E2" s="82"/>
      <c r="F2" s="82"/>
      <c r="G2" s="82"/>
      <c r="H2" s="82"/>
      <c r="I2" s="82"/>
      <c r="J2" s="82"/>
      <c r="K2" s="82"/>
    </row>
    <row r="3" ht="13.5" customHeight="1" spans="1:11">
      <c r="A3" s="83" t="str">
        <f>"单位名称："&amp;"昆明市水利水电工程建设质量监督站"</f>
        <v>单位名称：昆明市水利水电工程建设质量监督站</v>
      </c>
      <c r="B3" s="84"/>
      <c r="C3" s="84"/>
      <c r="D3" s="84"/>
      <c r="E3" s="84"/>
      <c r="F3" s="84"/>
      <c r="G3" s="84"/>
      <c r="H3" s="85"/>
      <c r="I3" s="85"/>
      <c r="J3" s="85"/>
      <c r="K3" s="86" t="s">
        <v>0</v>
      </c>
    </row>
    <row r="4" ht="21.75" customHeight="1" spans="1:11">
      <c r="A4" s="87" t="s">
        <v>377</v>
      </c>
      <c r="B4" s="87" t="s">
        <v>167</v>
      </c>
      <c r="C4" s="87" t="s">
        <v>378</v>
      </c>
      <c r="D4" s="88" t="s">
        <v>169</v>
      </c>
      <c r="E4" s="88" t="s">
        <v>170</v>
      </c>
      <c r="F4" s="88" t="s">
        <v>171</v>
      </c>
      <c r="G4" s="88" t="s">
        <v>172</v>
      </c>
      <c r="H4" s="89" t="s">
        <v>49</v>
      </c>
      <c r="I4" s="90" t="s">
        <v>379</v>
      </c>
      <c r="J4" s="91"/>
      <c r="K4" s="92"/>
    </row>
    <row r="5" ht="21.75" customHeight="1" spans="1:11">
      <c r="A5" s="93"/>
      <c r="B5" s="93"/>
      <c r="C5" s="93"/>
      <c r="D5" s="94"/>
      <c r="E5" s="94"/>
      <c r="F5" s="94"/>
      <c r="G5" s="94"/>
      <c r="H5" s="95"/>
      <c r="I5" s="88" t="s">
        <v>52</v>
      </c>
      <c r="J5" s="88" t="s">
        <v>53</v>
      </c>
      <c r="K5" s="88" t="s">
        <v>54</v>
      </c>
    </row>
    <row r="6" ht="40.5" customHeight="1" spans="1:11">
      <c r="A6" s="96"/>
      <c r="B6" s="96"/>
      <c r="C6" s="96"/>
      <c r="D6" s="97"/>
      <c r="E6" s="97"/>
      <c r="F6" s="97"/>
      <c r="G6" s="97"/>
      <c r="H6" s="98"/>
      <c r="I6" s="97" t="s">
        <v>51</v>
      </c>
      <c r="J6" s="97"/>
      <c r="K6" s="97"/>
    </row>
    <row r="7" ht="20.25" customHeight="1" spans="1:11">
      <c r="A7" s="99">
        <v>1</v>
      </c>
      <c r="B7" s="99">
        <v>2</v>
      </c>
      <c r="C7" s="99">
        <v>3</v>
      </c>
      <c r="D7" s="99">
        <v>4</v>
      </c>
      <c r="E7" s="99">
        <v>5</v>
      </c>
      <c r="F7" s="99">
        <v>6</v>
      </c>
      <c r="G7" s="99">
        <v>7</v>
      </c>
      <c r="H7" s="99">
        <v>8</v>
      </c>
      <c r="I7" s="99">
        <v>9</v>
      </c>
      <c r="J7" s="100">
        <v>10</v>
      </c>
      <c r="K7" s="100">
        <v>11</v>
      </c>
    </row>
    <row r="8" ht="18" customHeight="1" spans="1:11">
      <c r="A8" s="79"/>
      <c r="B8" s="27"/>
      <c r="C8" s="79"/>
      <c r="D8" s="79"/>
      <c r="E8" s="79"/>
      <c r="F8" s="79"/>
      <c r="G8" s="79"/>
      <c r="H8" s="23"/>
      <c r="I8" s="23"/>
      <c r="J8" s="23"/>
      <c r="K8" s="23"/>
    </row>
    <row r="9" ht="24" customHeight="1" spans="1:11">
      <c r="A9" s="101"/>
      <c r="B9" s="102"/>
      <c r="C9" s="101"/>
      <c r="D9" s="101"/>
      <c r="E9" s="101"/>
      <c r="F9" s="101"/>
      <c r="G9" s="101"/>
      <c r="H9" s="23"/>
      <c r="I9" s="23"/>
      <c r="J9" s="23"/>
      <c r="K9" s="23"/>
    </row>
    <row r="10" ht="18.75" customHeight="1" spans="1:11">
      <c r="A10" s="103" t="s">
        <v>155</v>
      </c>
      <c r="B10" s="104"/>
      <c r="C10" s="104"/>
      <c r="D10" s="104"/>
      <c r="E10" s="104"/>
      <c r="F10" s="104"/>
      <c r="G10" s="105"/>
      <c r="H10" s="23"/>
      <c r="I10" s="23"/>
      <c r="J10" s="23"/>
      <c r="K10" s="23"/>
    </row>
    <row r="11" customHeight="1" spans="1:11">
      <c r="A11" s="42" t="s">
        <v>380</v>
      </c>
    </row>
  </sheetData>
  <mergeCells count="16">
    <mergeCell ref="A2:K2"/>
    <mergeCell ref="A3:G3"/>
    <mergeCell ref="H3:J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Z9"/>
  <sheetViews>
    <sheetView showZeros="0" topLeftCell="C1" workbookViewId="0">
      <selection activeCell="C9" sqref="C9"/>
    </sheetView>
  </sheetViews>
  <sheetFormatPr defaultColWidth="9.14166666666667" defaultRowHeight="14.25" customHeight="1"/>
  <cols>
    <col min="1" max="1" width="37.7083333333333" customWidth="1"/>
    <col min="2" max="26" width="20" customWidth="1"/>
  </cols>
  <sheetData>
    <row r="1" ht="17.25" customHeight="1" spans="1:26">
      <c r="D1" s="43"/>
      <c r="E1" s="44"/>
      <c r="X1" s="45"/>
      <c r="Y1" s="45"/>
      <c r="Z1" s="45"/>
    </row>
    <row r="2" ht="41.25" customHeight="1" spans="1:26">
      <c r="A2" s="46" t="str">
        <f>"2026"&amp;"年部门市对下转移支付预算表"</f>
        <v>2026年部门市对下转移支付预算表</v>
      </c>
      <c r="B2" s="47"/>
      <c r="C2" s="47"/>
      <c r="D2" s="47"/>
      <c r="E2" s="48"/>
      <c r="F2" s="47"/>
      <c r="G2" s="47"/>
      <c r="H2" s="47"/>
      <c r="I2" s="47"/>
      <c r="J2" s="47"/>
      <c r="K2" s="47"/>
      <c r="L2" s="47"/>
      <c r="M2" s="47"/>
      <c r="N2" s="47"/>
      <c r="O2" s="47"/>
      <c r="P2" s="47"/>
      <c r="Q2" s="47"/>
      <c r="R2" s="47"/>
      <c r="S2" s="47"/>
      <c r="T2" s="47"/>
      <c r="U2" s="47"/>
      <c r="V2" s="47"/>
      <c r="W2" s="47"/>
      <c r="X2" s="49"/>
      <c r="Y2" s="49"/>
      <c r="Z2" s="47"/>
    </row>
    <row r="3" ht="18" customHeight="1" spans="1:26">
      <c r="A3" s="50" t="str">
        <f>"单位名称："&amp;"昆明市水利水电工程建设质量监督站"</f>
        <v>单位名称：昆明市水利水电工程建设质量监督站</v>
      </c>
      <c r="B3" s="51"/>
      <c r="C3" s="51"/>
      <c r="D3" s="52"/>
      <c r="E3" s="53"/>
      <c r="F3" s="54"/>
      <c r="G3" s="54"/>
      <c r="H3" s="54"/>
      <c r="I3" s="54"/>
      <c r="J3" s="54"/>
      <c r="X3" s="55"/>
      <c r="Y3" s="55"/>
      <c r="Z3" s="55" t="s">
        <v>0</v>
      </c>
    </row>
    <row r="4" ht="19.5" customHeight="1" spans="1:26">
      <c r="A4" s="56" t="s">
        <v>381</v>
      </c>
      <c r="B4" s="57" t="s">
        <v>359</v>
      </c>
      <c r="C4" s="58"/>
      <c r="D4" s="58"/>
      <c r="E4" s="59"/>
      <c r="F4" s="57" t="s">
        <v>382</v>
      </c>
      <c r="G4" s="58"/>
      <c r="H4" s="58"/>
      <c r="I4" s="58"/>
      <c r="J4" s="58"/>
      <c r="K4" s="58"/>
      <c r="L4" s="58"/>
      <c r="M4" s="58"/>
      <c r="N4" s="58"/>
      <c r="O4" s="58"/>
      <c r="P4" s="58"/>
      <c r="Q4" s="58"/>
      <c r="R4" s="58"/>
      <c r="S4" s="58"/>
      <c r="T4" s="58"/>
      <c r="U4" s="58"/>
      <c r="V4" s="58"/>
      <c r="W4" s="58"/>
      <c r="X4" s="60"/>
      <c r="Y4" s="61"/>
      <c r="Z4" s="62" t="s">
        <v>383</v>
      </c>
    </row>
    <row r="5" ht="40.5" customHeight="1" spans="1:26">
      <c r="A5" s="63"/>
      <c r="B5" s="64" t="s">
        <v>49</v>
      </c>
      <c r="C5" s="65" t="s">
        <v>52</v>
      </c>
      <c r="D5" s="66" t="s">
        <v>374</v>
      </c>
      <c r="E5" s="67" t="s">
        <v>54</v>
      </c>
      <c r="F5" s="68" t="s">
        <v>384</v>
      </c>
      <c r="G5" s="68" t="s">
        <v>385</v>
      </c>
      <c r="H5" s="68" t="s">
        <v>386</v>
      </c>
      <c r="I5" s="68" t="s">
        <v>387</v>
      </c>
      <c r="J5" s="68" t="s">
        <v>388</v>
      </c>
      <c r="K5" s="68" t="s">
        <v>389</v>
      </c>
      <c r="L5" s="68" t="s">
        <v>390</v>
      </c>
      <c r="M5" s="68" t="s">
        <v>391</v>
      </c>
      <c r="N5" s="68" t="s">
        <v>392</v>
      </c>
      <c r="O5" s="68" t="s">
        <v>393</v>
      </c>
      <c r="P5" s="68" t="s">
        <v>394</v>
      </c>
      <c r="Q5" s="68" t="s">
        <v>395</v>
      </c>
      <c r="R5" s="68" t="s">
        <v>396</v>
      </c>
      <c r="S5" s="68" t="s">
        <v>397</v>
      </c>
      <c r="T5" s="68" t="s">
        <v>398</v>
      </c>
      <c r="U5" s="68" t="s">
        <v>399</v>
      </c>
      <c r="V5" s="68" t="s">
        <v>400</v>
      </c>
      <c r="W5" s="68" t="s">
        <v>401</v>
      </c>
      <c r="X5" s="68" t="s">
        <v>402</v>
      </c>
      <c r="Y5" s="69" t="s">
        <v>403</v>
      </c>
      <c r="Z5" s="69" t="s">
        <v>402</v>
      </c>
    </row>
    <row r="6" ht="19.5" customHeight="1" spans="1:26">
      <c r="A6" s="70">
        <v>1</v>
      </c>
      <c r="B6" s="70">
        <v>2</v>
      </c>
      <c r="C6" s="70">
        <v>3</v>
      </c>
      <c r="D6" s="71">
        <v>4</v>
      </c>
      <c r="E6" s="72">
        <v>5</v>
      </c>
      <c r="F6" s="72">
        <v>6</v>
      </c>
      <c r="G6" s="72">
        <v>7</v>
      </c>
      <c r="H6" s="73">
        <v>8</v>
      </c>
      <c r="I6" s="72">
        <v>9</v>
      </c>
      <c r="J6" s="72">
        <v>10</v>
      </c>
      <c r="K6" s="72">
        <v>11</v>
      </c>
      <c r="L6" s="73">
        <v>12</v>
      </c>
      <c r="M6" s="72">
        <v>13</v>
      </c>
      <c r="N6" s="72">
        <v>14</v>
      </c>
      <c r="O6" s="72">
        <v>15</v>
      </c>
      <c r="P6" s="73">
        <v>16</v>
      </c>
      <c r="Q6" s="72">
        <v>17</v>
      </c>
      <c r="R6" s="72">
        <v>18</v>
      </c>
      <c r="S6" s="72">
        <v>19</v>
      </c>
      <c r="T6" s="73">
        <v>20</v>
      </c>
      <c r="U6" s="72">
        <v>21</v>
      </c>
      <c r="V6" s="72">
        <v>22</v>
      </c>
      <c r="W6" s="72">
        <v>23</v>
      </c>
      <c r="X6" s="73">
        <v>24</v>
      </c>
      <c r="Y6" s="72">
        <v>25</v>
      </c>
      <c r="Z6" s="72">
        <v>26</v>
      </c>
    </row>
    <row r="7" ht="21.75" customHeight="1" spans="1:26">
      <c r="A7" s="74"/>
      <c r="B7" s="75"/>
      <c r="C7" s="75"/>
      <c r="D7" s="76"/>
      <c r="E7" s="77"/>
      <c r="F7" s="75"/>
      <c r="G7" s="75"/>
      <c r="H7" s="75"/>
      <c r="I7" s="75"/>
      <c r="J7" s="75"/>
      <c r="K7" s="75"/>
      <c r="L7" s="75"/>
      <c r="M7" s="75"/>
      <c r="N7" s="75"/>
      <c r="O7" s="75"/>
      <c r="P7" s="75"/>
      <c r="Q7" s="75"/>
      <c r="R7" s="75"/>
      <c r="S7" s="75"/>
      <c r="T7" s="75"/>
      <c r="U7" s="75"/>
      <c r="V7" s="75"/>
      <c r="W7" s="75"/>
      <c r="X7" s="75"/>
      <c r="Y7" s="75"/>
      <c r="Z7" s="78"/>
    </row>
    <row r="8" ht="19.5" customHeight="1" spans="1:26">
      <c r="A8" s="27"/>
      <c r="B8" s="23"/>
      <c r="C8" s="23"/>
      <c r="D8" s="23"/>
      <c r="E8" s="26"/>
      <c r="F8" s="23"/>
      <c r="G8" s="23"/>
      <c r="H8" s="23"/>
      <c r="I8" s="23"/>
      <c r="J8" s="23"/>
      <c r="K8" s="23"/>
      <c r="L8" s="23"/>
      <c r="M8" s="23"/>
      <c r="N8" s="23"/>
      <c r="O8" s="23"/>
      <c r="P8" s="23"/>
      <c r="Q8" s="23"/>
      <c r="R8" s="23"/>
      <c r="S8" s="23"/>
      <c r="T8" s="23"/>
      <c r="U8" s="23"/>
      <c r="V8" s="23"/>
      <c r="W8" s="23"/>
      <c r="X8" s="23"/>
      <c r="Y8" s="23"/>
      <c r="Z8" s="79"/>
    </row>
    <row r="9" customHeight="1" spans="1:26">
      <c r="C9" s="42" t="s">
        <v>404</v>
      </c>
    </row>
  </sheetData>
  <mergeCells count="7">
    <mergeCell ref="A2:Z2"/>
    <mergeCell ref="A3:J3"/>
    <mergeCell ref="K3:Y3"/>
    <mergeCell ref="B4:E4"/>
    <mergeCell ref="F4:Y4"/>
    <mergeCell ref="A4:A5"/>
    <mergeCell ref="Z4:Z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C17" sqref="C17"/>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31"/>
    </row>
    <row r="2" ht="41.25" customHeight="1" spans="1:10">
      <c r="A2" s="32" t="str">
        <f>"2026"&amp;"年部门项目支出绩效目标表（市对下转移支付）"</f>
        <v>2026年部门项目支出绩效目标表（市对下转移支付）</v>
      </c>
      <c r="B2" s="33"/>
      <c r="C2" s="33"/>
      <c r="D2" s="33"/>
      <c r="E2" s="33"/>
      <c r="F2" s="34"/>
      <c r="G2" s="33"/>
      <c r="H2" s="34"/>
      <c r="I2" s="34"/>
      <c r="J2" s="33"/>
    </row>
    <row r="3" ht="17.25" customHeight="1" spans="1:10">
      <c r="A3" s="35" t="str">
        <f>"单位名称："&amp;"昆明市水利水电工程建设质量监督站"</f>
        <v>单位名称：昆明市水利水电工程建设质量监督站</v>
      </c>
    </row>
    <row r="4" ht="44.25" customHeight="1" spans="1:10">
      <c r="A4" s="36" t="s">
        <v>381</v>
      </c>
      <c r="B4" s="36" t="s">
        <v>294</v>
      </c>
      <c r="C4" s="36" t="s">
        <v>295</v>
      </c>
      <c r="D4" s="36" t="s">
        <v>296</v>
      </c>
      <c r="E4" s="36" t="s">
        <v>297</v>
      </c>
      <c r="F4" s="37" t="s">
        <v>298</v>
      </c>
      <c r="G4" s="36" t="s">
        <v>299</v>
      </c>
      <c r="H4" s="37" t="s">
        <v>300</v>
      </c>
      <c r="I4" s="37" t="s">
        <v>301</v>
      </c>
      <c r="J4" s="36" t="s">
        <v>302</v>
      </c>
    </row>
    <row r="5" ht="14.25" customHeight="1" spans="1:10">
      <c r="A5" s="36">
        <v>1</v>
      </c>
      <c r="B5" s="36">
        <v>2</v>
      </c>
      <c r="C5" s="36">
        <v>3</v>
      </c>
      <c r="D5" s="36">
        <v>4</v>
      </c>
      <c r="E5" s="36">
        <v>5</v>
      </c>
      <c r="F5" s="37">
        <v>6</v>
      </c>
      <c r="G5" s="36">
        <v>7</v>
      </c>
      <c r="H5" s="37">
        <v>8</v>
      </c>
      <c r="I5" s="37">
        <v>9</v>
      </c>
      <c r="J5" s="36">
        <v>10</v>
      </c>
    </row>
    <row r="6" ht="21.75" customHeight="1" spans="1:10">
      <c r="A6" s="38"/>
      <c r="B6" s="39"/>
      <c r="C6" s="39"/>
      <c r="D6" s="39"/>
      <c r="E6" s="40"/>
      <c r="F6" s="41"/>
      <c r="G6" s="40"/>
      <c r="H6" s="41"/>
      <c r="I6" s="41"/>
      <c r="J6" s="40"/>
    </row>
    <row r="7" ht="19.5" customHeight="1" spans="1:10">
      <c r="A7" s="27"/>
      <c r="B7" s="27"/>
      <c r="C7" s="27"/>
      <c r="D7" s="27"/>
      <c r="E7" s="27"/>
      <c r="F7" s="27"/>
      <c r="G7" s="23"/>
      <c r="H7" s="27"/>
      <c r="I7" s="27"/>
      <c r="J7" s="27"/>
    </row>
    <row r="8" customHeight="1" spans="1:10">
      <c r="A8" s="42" t="s">
        <v>405</v>
      </c>
    </row>
  </sheetData>
  <mergeCells count="2">
    <mergeCell ref="A2:J2"/>
    <mergeCell ref="A3:J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row>
    <row r="2" ht="41.25" customHeight="1" spans="1:7">
      <c r="A2" s="3" t="str">
        <f>"2026"&amp;"年部门项目中期规划预算表"</f>
        <v>2026年部门项目中期规划预算表</v>
      </c>
      <c r="B2" s="3"/>
      <c r="C2" s="3"/>
      <c r="D2" s="3"/>
      <c r="E2" s="3"/>
      <c r="F2" s="3"/>
      <c r="G2" s="3"/>
    </row>
    <row r="3" ht="13.5" customHeight="1" spans="1:7">
      <c r="A3" s="4" t="str">
        <f>"单位名称："&amp;"昆明市水利水电工程建设质量监督站"</f>
        <v>单位名称：昆明市水利水电工程建设质量监督站</v>
      </c>
      <c r="B3" s="5"/>
      <c r="C3" s="5"/>
      <c r="D3" s="5"/>
      <c r="E3" s="6"/>
      <c r="F3" s="6"/>
      <c r="G3" s="7" t="s">
        <v>0</v>
      </c>
    </row>
    <row r="4" ht="21.75" customHeight="1" spans="1:7">
      <c r="A4" s="8" t="s">
        <v>378</v>
      </c>
      <c r="B4" s="8" t="s">
        <v>377</v>
      </c>
      <c r="C4" s="8" t="s">
        <v>167</v>
      </c>
      <c r="D4" s="9" t="s">
        <v>265</v>
      </c>
      <c r="E4" s="10" t="s">
        <v>52</v>
      </c>
      <c r="F4" s="11"/>
      <c r="G4" s="12"/>
    </row>
    <row r="5" ht="21.75" customHeight="1" spans="1:7">
      <c r="A5" s="13"/>
      <c r="B5" s="13"/>
      <c r="C5" s="13"/>
      <c r="D5" s="14"/>
      <c r="E5" s="15" t="str">
        <f>"2026"&amp;"年"</f>
        <v>2026年</v>
      </c>
      <c r="F5" s="16" t="str">
        <f>("2026"+1)&amp;"年"</f>
        <v>2027年</v>
      </c>
      <c r="G5" s="16" t="str">
        <f>("2026"+2)&amp;"年"</f>
        <v>2028年</v>
      </c>
    </row>
    <row r="6" ht="40.5" customHeight="1" spans="1:7">
      <c r="A6" s="17"/>
      <c r="B6" s="17"/>
      <c r="C6" s="17"/>
      <c r="D6" s="18"/>
      <c r="E6" s="19"/>
      <c r="F6" s="20"/>
      <c r="G6" s="20"/>
    </row>
    <row r="7" ht="15" customHeight="1" spans="1:7">
      <c r="A7" s="21">
        <v>1</v>
      </c>
      <c r="B7" s="21">
        <v>2</v>
      </c>
      <c r="C7" s="21">
        <v>3</v>
      </c>
      <c r="D7" s="21">
        <v>4</v>
      </c>
      <c r="E7" s="21">
        <v>5</v>
      </c>
      <c r="F7" s="21">
        <v>6</v>
      </c>
      <c r="G7" s="21">
        <v>7</v>
      </c>
    </row>
    <row r="8" customHeight="1" spans="1:7">
      <c r="A8" s="22" t="s">
        <v>63</v>
      </c>
      <c r="B8" s="23"/>
      <c r="C8" s="23"/>
      <c r="D8" s="23"/>
      <c r="E8" s="23">
        <v>450000</v>
      </c>
      <c r="F8" s="23"/>
      <c r="G8" s="23"/>
    </row>
    <row r="9" ht="17.25" customHeight="1" spans="1:7">
      <c r="A9" s="24"/>
      <c r="B9" s="25" t="s">
        <v>406</v>
      </c>
      <c r="C9" s="25" t="s">
        <v>286</v>
      </c>
      <c r="D9" s="24" t="s">
        <v>283</v>
      </c>
      <c r="E9" s="26">
        <v>100000</v>
      </c>
      <c r="F9" s="26"/>
      <c r="G9" s="26"/>
    </row>
    <row r="10" ht="17.25" customHeight="1" spans="1:7">
      <c r="A10" s="27"/>
      <c r="B10" s="25" t="s">
        <v>407</v>
      </c>
      <c r="C10" s="25" t="s">
        <v>282</v>
      </c>
      <c r="D10" s="24" t="s">
        <v>283</v>
      </c>
      <c r="E10" s="26">
        <v>350000</v>
      </c>
      <c r="F10" s="26"/>
      <c r="G10" s="26"/>
    </row>
    <row r="11" ht="18.75" customHeight="1" spans="1:7">
      <c r="A11" s="28" t="s">
        <v>49</v>
      </c>
      <c r="B11" s="29" t="s">
        <v>408</v>
      </c>
      <c r="C11" s="29"/>
      <c r="D11" s="30"/>
      <c r="E11" s="26">
        <v>450000</v>
      </c>
      <c r="F11" s="26"/>
      <c r="G11" s="26"/>
    </row>
  </sheetData>
  <mergeCells count="11">
    <mergeCell ref="A2:G2"/>
    <mergeCell ref="A3:F3"/>
    <mergeCell ref="E4:G4"/>
    <mergeCell ref="A11:D1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workbookViewId="0">
      <selection activeCell="A1" sqref="A1:T1"/>
    </sheetView>
  </sheetViews>
  <sheetFormatPr defaultColWidth="8.425" defaultRowHeight="12.75" customHeight="1"/>
  <cols>
    <col min="1" max="1" width="26.575" customWidth="1"/>
    <col min="2" max="2" width="39.7083333333333" customWidth="1"/>
    <col min="3" max="3" width="20.2833333333333" customWidth="1"/>
    <col min="4" max="5" width="20.7083333333333" customWidth="1"/>
    <col min="6" max="6" width="19.1416666666667" customWidth="1"/>
    <col min="7" max="7" width="24.575" customWidth="1"/>
    <col min="8" max="8" width="20.425" customWidth="1"/>
    <col min="9" max="9" width="22.7083333333333" customWidth="1"/>
    <col min="10" max="10" width="25" customWidth="1"/>
    <col min="11" max="11" width="20.2833333333333" customWidth="1"/>
    <col min="12" max="12" width="20.575" customWidth="1"/>
    <col min="13" max="13" width="25.7083333333333" customWidth="1"/>
    <col min="14" max="14" width="19" customWidth="1"/>
    <col min="15" max="16" width="23.85" customWidth="1"/>
    <col min="17" max="17" width="24.1416666666667" customWidth="1"/>
    <col min="18" max="18" width="27.575" customWidth="1"/>
    <col min="19" max="19" width="21.1416666666667" customWidth="1"/>
    <col min="20" max="20" width="32.425" customWidth="1"/>
  </cols>
  <sheetData>
    <row r="1" ht="17.25" customHeight="1" spans="1:20">
      <c r="A1" s="418"/>
      <c r="B1" s="419"/>
      <c r="C1" s="419"/>
      <c r="D1" s="419"/>
      <c r="E1" s="419"/>
      <c r="F1" s="419"/>
      <c r="G1" s="419"/>
      <c r="H1" s="419"/>
      <c r="I1" s="419"/>
      <c r="J1" s="419"/>
      <c r="K1" s="419"/>
      <c r="L1" s="419"/>
      <c r="M1" s="419"/>
      <c r="N1" s="419"/>
      <c r="O1" s="419"/>
      <c r="P1" s="419"/>
      <c r="Q1" s="419"/>
      <c r="R1" s="419"/>
      <c r="S1" s="419"/>
      <c r="T1" s="419"/>
    </row>
    <row r="2" ht="41.25" customHeight="1" spans="1:20">
      <c r="A2" s="420" t="str">
        <f>"2026"&amp;"年部门收入预算表"</f>
        <v>2026年部门收入预算表</v>
      </c>
      <c r="B2" s="419"/>
      <c r="C2" s="419"/>
      <c r="D2" s="419"/>
      <c r="E2" s="419"/>
      <c r="F2" s="419"/>
      <c r="G2" s="419"/>
      <c r="H2" s="419"/>
      <c r="I2" s="419"/>
      <c r="J2" s="419"/>
      <c r="K2" s="419"/>
      <c r="L2" s="419"/>
      <c r="M2" s="419"/>
      <c r="N2" s="419"/>
      <c r="O2" s="419"/>
      <c r="P2" s="419"/>
      <c r="Q2" s="419"/>
      <c r="R2" s="419"/>
      <c r="S2" s="419"/>
      <c r="T2" s="419"/>
    </row>
    <row r="3" ht="17.25" customHeight="1" spans="1:20">
      <c r="A3" s="421" t="str">
        <f>"单位名称："&amp;"昆明市水利水电工程建设质量监督站"</f>
        <v>单位名称：昆明市水利水电工程建设质量监督站</v>
      </c>
      <c r="B3" s="422"/>
      <c r="C3" s="423"/>
      <c r="D3" s="424"/>
      <c r="E3" s="424"/>
      <c r="F3" s="424"/>
      <c r="G3" s="424"/>
      <c r="H3" s="424"/>
      <c r="I3" s="424"/>
      <c r="J3" s="424"/>
      <c r="K3" s="424"/>
      <c r="L3" s="424"/>
      <c r="M3" s="424"/>
      <c r="N3" s="424"/>
      <c r="O3" s="424"/>
      <c r="P3" s="424"/>
      <c r="Q3" s="424"/>
      <c r="R3" s="424"/>
      <c r="S3" s="424"/>
      <c r="T3" s="425" t="s">
        <v>0</v>
      </c>
    </row>
    <row r="4" ht="21.75" customHeight="1" spans="1:20">
      <c r="A4" s="426" t="s">
        <v>47</v>
      </c>
      <c r="B4" s="427" t="s">
        <v>48</v>
      </c>
      <c r="C4" s="427" t="s">
        <v>49</v>
      </c>
      <c r="D4" s="428" t="s">
        <v>50</v>
      </c>
      <c r="E4" s="428"/>
      <c r="F4" s="428"/>
      <c r="G4" s="428"/>
      <c r="H4" s="428"/>
      <c r="I4" s="429"/>
      <c r="J4" s="428"/>
      <c r="K4" s="428"/>
      <c r="L4" s="428"/>
      <c r="M4" s="428"/>
      <c r="N4" s="430"/>
      <c r="O4" s="428" t="s">
        <v>43</v>
      </c>
      <c r="P4" s="428"/>
      <c r="Q4" s="428"/>
      <c r="R4" s="428"/>
      <c r="S4" s="428"/>
      <c r="T4" s="430"/>
    </row>
    <row r="5" ht="27" customHeight="1" spans="1:20">
      <c r="A5" s="431"/>
      <c r="B5" s="432"/>
      <c r="C5" s="432"/>
      <c r="D5" s="432" t="s">
        <v>51</v>
      </c>
      <c r="E5" s="432" t="s">
        <v>52</v>
      </c>
      <c r="F5" s="432" t="s">
        <v>53</v>
      </c>
      <c r="G5" s="432" t="s">
        <v>54</v>
      </c>
      <c r="H5" s="432" t="s">
        <v>55</v>
      </c>
      <c r="I5" s="433" t="s">
        <v>56</v>
      </c>
      <c r="J5" s="434"/>
      <c r="K5" s="434"/>
      <c r="L5" s="434"/>
      <c r="M5" s="434"/>
      <c r="N5" s="435"/>
      <c r="O5" s="432" t="s">
        <v>51</v>
      </c>
      <c r="P5" s="432" t="s">
        <v>52</v>
      </c>
      <c r="Q5" s="432" t="s">
        <v>53</v>
      </c>
      <c r="R5" s="432" t="s">
        <v>54</v>
      </c>
      <c r="S5" s="432" t="s">
        <v>55</v>
      </c>
      <c r="T5" s="432" t="s">
        <v>56</v>
      </c>
    </row>
    <row r="6" ht="30" customHeight="1" spans="1:20">
      <c r="A6" s="436"/>
      <c r="B6" s="437"/>
      <c r="C6" s="438"/>
      <c r="D6" s="438"/>
      <c r="E6" s="438"/>
      <c r="F6" s="438"/>
      <c r="G6" s="438"/>
      <c r="H6" s="438"/>
      <c r="I6" s="439" t="s">
        <v>51</v>
      </c>
      <c r="J6" s="435" t="s">
        <v>57</v>
      </c>
      <c r="K6" s="435" t="s">
        <v>58</v>
      </c>
      <c r="L6" s="435" t="s">
        <v>59</v>
      </c>
      <c r="M6" s="435" t="s">
        <v>60</v>
      </c>
      <c r="N6" s="435" t="s">
        <v>61</v>
      </c>
      <c r="O6" s="440"/>
      <c r="P6" s="440"/>
      <c r="Q6" s="440"/>
      <c r="R6" s="440"/>
      <c r="S6" s="440"/>
      <c r="T6" s="438"/>
    </row>
    <row r="7" ht="15" customHeight="1" spans="1:20">
      <c r="A7" s="441">
        <v>1</v>
      </c>
      <c r="B7" s="441">
        <v>2</v>
      </c>
      <c r="C7" s="441">
        <v>3</v>
      </c>
      <c r="D7" s="441">
        <v>4</v>
      </c>
      <c r="E7" s="441">
        <v>5</v>
      </c>
      <c r="F7" s="441">
        <v>6</v>
      </c>
      <c r="G7" s="441">
        <v>7</v>
      </c>
      <c r="H7" s="441">
        <v>8</v>
      </c>
      <c r="I7" s="439">
        <v>9</v>
      </c>
      <c r="J7" s="441">
        <v>10</v>
      </c>
      <c r="K7" s="441">
        <v>11</v>
      </c>
      <c r="L7" s="441">
        <v>12</v>
      </c>
      <c r="M7" s="441">
        <v>13</v>
      </c>
      <c r="N7" s="441">
        <v>14</v>
      </c>
      <c r="O7" s="441">
        <v>15</v>
      </c>
      <c r="P7" s="441">
        <v>16</v>
      </c>
      <c r="Q7" s="441">
        <v>17</v>
      </c>
      <c r="R7" s="441">
        <v>18</v>
      </c>
      <c r="S7" s="441">
        <v>19</v>
      </c>
      <c r="T7" s="441">
        <v>20</v>
      </c>
    </row>
    <row r="8" ht="18" customHeight="1" spans="1:20">
      <c r="A8" s="442" t="s">
        <v>62</v>
      </c>
      <c r="B8" s="442" t="s">
        <v>63</v>
      </c>
      <c r="C8" s="443">
        <v>3678376.72</v>
      </c>
      <c r="D8" s="443">
        <v>3678376.72</v>
      </c>
      <c r="E8" s="443">
        <v>3678376.72</v>
      </c>
      <c r="F8" s="443"/>
      <c r="G8" s="443"/>
      <c r="H8" s="443"/>
      <c r="I8" s="443"/>
      <c r="J8" s="443"/>
      <c r="K8" s="443"/>
      <c r="L8" s="443"/>
      <c r="M8" s="443"/>
      <c r="N8" s="443"/>
      <c r="O8" s="443"/>
      <c r="P8" s="443"/>
      <c r="Q8" s="443"/>
      <c r="R8" s="443"/>
      <c r="S8" s="443"/>
      <c r="T8" s="443"/>
    </row>
    <row r="9" ht="18" customHeight="1" spans="1:20">
      <c r="A9" s="444" t="s">
        <v>49</v>
      </c>
      <c r="B9" s="444"/>
      <c r="C9" s="443">
        <v>3678376.72</v>
      </c>
      <c r="D9" s="443">
        <v>3678376.72</v>
      </c>
      <c r="E9" s="443">
        <v>3678376.72</v>
      </c>
      <c r="F9" s="443"/>
      <c r="G9" s="443"/>
      <c r="H9" s="443"/>
      <c r="I9" s="443"/>
      <c r="J9" s="443"/>
      <c r="K9" s="443"/>
      <c r="L9" s="443"/>
      <c r="M9" s="443"/>
      <c r="N9" s="443"/>
      <c r="O9" s="443"/>
      <c r="P9" s="443"/>
      <c r="Q9" s="443"/>
      <c r="R9" s="443"/>
      <c r="S9" s="443"/>
      <c r="T9" s="443"/>
    </row>
  </sheetData>
  <mergeCells count="21">
    <mergeCell ref="A1:T1"/>
    <mergeCell ref="A2:T2"/>
    <mergeCell ref="A3:B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2"/>
  <sheetViews>
    <sheetView showZeros="0" workbookViewId="0">
      <selection activeCell="E29" sqref="E29"/>
    </sheetView>
  </sheetViews>
  <sheetFormatPr defaultColWidth="14" defaultRowHeight="12.75" customHeight="1"/>
  <cols>
    <col min="1" max="1" width="14.85" customWidth="1"/>
    <col min="2" max="2" width="28.85" customWidth="1"/>
    <col min="3" max="3" width="19.2833333333333" customWidth="1"/>
    <col min="4" max="4" width="20.2833333333333" customWidth="1"/>
    <col min="5" max="5" width="17" customWidth="1"/>
    <col min="6" max="6" width="22" customWidth="1"/>
    <col min="7" max="7" width="16" customWidth="1"/>
    <col min="8" max="8" width="16.2833333333333" customWidth="1"/>
    <col min="9" max="9" width="15.7083333333333" customWidth="1"/>
    <col min="10" max="10" width="18.575" customWidth="1"/>
    <col min="11" max="11" width="16.7083333333333" customWidth="1"/>
    <col min="12" max="12" width="16.2833333333333" customWidth="1"/>
  </cols>
  <sheetData>
    <row r="1" ht="17.25" customHeight="1" spans="1:15">
      <c r="A1" s="394"/>
    </row>
    <row r="2" ht="41.25" customHeight="1" spans="1:15">
      <c r="A2" s="395" t="str">
        <f>"2026"&amp;"年部门支出预算表"</f>
        <v>2026年部门支出预算表</v>
      </c>
    </row>
    <row r="3" ht="17.25" customHeight="1" spans="1:15">
      <c r="A3" s="396" t="str">
        <f>"单位名称："&amp;"昆明市水利水电工程建设质量监督站"</f>
        <v>单位名称：昆明市水利水电工程建设质量监督站</v>
      </c>
      <c r="O3" s="204" t="s">
        <v>0</v>
      </c>
    </row>
    <row r="4" ht="27" customHeight="1" spans="1:15">
      <c r="A4" s="397" t="s">
        <v>64</v>
      </c>
      <c r="B4" s="397" t="s">
        <v>65</v>
      </c>
      <c r="C4" s="397" t="s">
        <v>49</v>
      </c>
      <c r="D4" s="398" t="s">
        <v>52</v>
      </c>
      <c r="E4" s="399"/>
      <c r="F4" s="400"/>
      <c r="G4" s="401" t="s">
        <v>53</v>
      </c>
      <c r="H4" s="401" t="s">
        <v>54</v>
      </c>
      <c r="I4" s="401" t="s">
        <v>66</v>
      </c>
      <c r="J4" s="398" t="s">
        <v>56</v>
      </c>
      <c r="K4" s="399"/>
      <c r="L4" s="399"/>
      <c r="M4" s="399"/>
      <c r="N4" s="402"/>
      <c r="O4" s="403"/>
    </row>
    <row r="5" ht="42" customHeight="1" spans="1:15">
      <c r="A5" s="404"/>
      <c r="B5" s="404"/>
      <c r="C5" s="405"/>
      <c r="D5" s="406" t="s">
        <v>51</v>
      </c>
      <c r="E5" s="406" t="s">
        <v>67</v>
      </c>
      <c r="F5" s="406" t="s">
        <v>68</v>
      </c>
      <c r="G5" s="405"/>
      <c r="H5" s="405"/>
      <c r="I5" s="407"/>
      <c r="J5" s="406" t="s">
        <v>51</v>
      </c>
      <c r="K5" s="408" t="s">
        <v>69</v>
      </c>
      <c r="L5" s="408" t="s">
        <v>70</v>
      </c>
      <c r="M5" s="408" t="s">
        <v>71</v>
      </c>
      <c r="N5" s="408" t="s">
        <v>72</v>
      </c>
      <c r="O5" s="408" t="s">
        <v>73</v>
      </c>
    </row>
    <row r="6" ht="18" customHeight="1" spans="1:15">
      <c r="A6" s="409" t="s">
        <v>74</v>
      </c>
      <c r="B6" s="409" t="s">
        <v>75</v>
      </c>
      <c r="C6" s="409" t="s">
        <v>76</v>
      </c>
      <c r="D6" s="410" t="s">
        <v>77</v>
      </c>
      <c r="E6" s="410" t="s">
        <v>78</v>
      </c>
      <c r="F6" s="410" t="s">
        <v>79</v>
      </c>
      <c r="G6" s="410" t="s">
        <v>80</v>
      </c>
      <c r="H6" s="410" t="s">
        <v>81</v>
      </c>
      <c r="I6" s="410" t="s">
        <v>82</v>
      </c>
      <c r="J6" s="410" t="s">
        <v>83</v>
      </c>
      <c r="K6" s="410" t="s">
        <v>84</v>
      </c>
      <c r="L6" s="410" t="s">
        <v>85</v>
      </c>
      <c r="M6" s="410" t="s">
        <v>86</v>
      </c>
      <c r="N6" s="409" t="s">
        <v>87</v>
      </c>
      <c r="O6" s="410" t="s">
        <v>88</v>
      </c>
    </row>
    <row r="7" ht="21" customHeight="1" spans="1:15">
      <c r="A7" s="411" t="s">
        <v>89</v>
      </c>
      <c r="B7" s="411" t="s">
        <v>90</v>
      </c>
      <c r="C7" s="412">
        <v>311600</v>
      </c>
      <c r="D7" s="413">
        <v>311600</v>
      </c>
      <c r="E7" s="413">
        <v>311600</v>
      </c>
      <c r="F7" s="413"/>
      <c r="G7" s="413"/>
      <c r="H7" s="413"/>
      <c r="I7" s="413"/>
      <c r="J7" s="413"/>
      <c r="K7" s="413"/>
      <c r="L7" s="413"/>
      <c r="M7" s="413"/>
      <c r="N7" s="412"/>
      <c r="O7" s="412"/>
    </row>
    <row r="8" ht="21" customHeight="1" spans="1:15">
      <c r="A8" s="414" t="s">
        <v>91</v>
      </c>
      <c r="B8" s="414" t="s">
        <v>92</v>
      </c>
      <c r="C8" s="412">
        <v>311600</v>
      </c>
      <c r="D8" s="413">
        <v>311600</v>
      </c>
      <c r="E8" s="413">
        <v>311600</v>
      </c>
      <c r="F8" s="413"/>
      <c r="G8" s="413"/>
      <c r="H8" s="413"/>
      <c r="I8" s="413"/>
      <c r="J8" s="413"/>
      <c r="K8" s="413"/>
      <c r="L8" s="413"/>
      <c r="M8" s="413"/>
      <c r="N8" s="412"/>
      <c r="O8" s="412"/>
    </row>
    <row r="9" ht="21" customHeight="1" spans="1:15">
      <c r="A9" s="415" t="s">
        <v>93</v>
      </c>
      <c r="B9" s="415" t="s">
        <v>94</v>
      </c>
      <c r="C9" s="412">
        <v>20400</v>
      </c>
      <c r="D9" s="413">
        <v>20400</v>
      </c>
      <c r="E9" s="413">
        <v>20400</v>
      </c>
      <c r="F9" s="413"/>
      <c r="G9" s="413"/>
      <c r="H9" s="413"/>
      <c r="I9" s="413"/>
      <c r="J9" s="413"/>
      <c r="K9" s="413"/>
      <c r="L9" s="413"/>
      <c r="M9" s="413"/>
      <c r="N9" s="412"/>
      <c r="O9" s="412"/>
    </row>
    <row r="10" ht="21" customHeight="1" spans="1:15">
      <c r="A10" s="415" t="s">
        <v>95</v>
      </c>
      <c r="B10" s="415" t="s">
        <v>96</v>
      </c>
      <c r="C10" s="412">
        <v>291200</v>
      </c>
      <c r="D10" s="413">
        <v>291200</v>
      </c>
      <c r="E10" s="413">
        <v>291200</v>
      </c>
      <c r="F10" s="413"/>
      <c r="G10" s="413"/>
      <c r="H10" s="413"/>
      <c r="I10" s="413"/>
      <c r="J10" s="413"/>
      <c r="K10" s="413"/>
      <c r="L10" s="413"/>
      <c r="M10" s="413"/>
      <c r="N10" s="412"/>
      <c r="O10" s="412"/>
    </row>
    <row r="11" ht="21" customHeight="1" spans="1:15">
      <c r="A11" s="411" t="s">
        <v>97</v>
      </c>
      <c r="B11" s="411" t="s">
        <v>98</v>
      </c>
      <c r="C11" s="412">
        <v>253098</v>
      </c>
      <c r="D11" s="413">
        <v>253098</v>
      </c>
      <c r="E11" s="413">
        <v>253098</v>
      </c>
      <c r="F11" s="413"/>
      <c r="G11" s="413"/>
      <c r="H11" s="413"/>
      <c r="I11" s="413"/>
      <c r="J11" s="413"/>
      <c r="K11" s="413"/>
      <c r="L11" s="413"/>
      <c r="M11" s="413"/>
      <c r="N11" s="412"/>
      <c r="O11" s="412"/>
    </row>
    <row r="12" ht="21" customHeight="1" spans="1:15">
      <c r="A12" s="414" t="s">
        <v>99</v>
      </c>
      <c r="B12" s="414" t="s">
        <v>100</v>
      </c>
      <c r="C12" s="412">
        <v>253098</v>
      </c>
      <c r="D12" s="413">
        <v>253098</v>
      </c>
      <c r="E12" s="413">
        <v>253098</v>
      </c>
      <c r="F12" s="413"/>
      <c r="G12" s="413"/>
      <c r="H12" s="413"/>
      <c r="I12" s="413"/>
      <c r="J12" s="413"/>
      <c r="K12" s="413"/>
      <c r="L12" s="413"/>
      <c r="M12" s="413"/>
      <c r="N12" s="412"/>
      <c r="O12" s="412"/>
    </row>
    <row r="13" ht="21" customHeight="1" spans="1:15">
      <c r="A13" s="415" t="s">
        <v>101</v>
      </c>
      <c r="B13" s="415" t="s">
        <v>102</v>
      </c>
      <c r="C13" s="412">
        <v>147280</v>
      </c>
      <c r="D13" s="413">
        <v>147280</v>
      </c>
      <c r="E13" s="413">
        <v>147280</v>
      </c>
      <c r="F13" s="413"/>
      <c r="G13" s="413"/>
      <c r="H13" s="413"/>
      <c r="I13" s="413"/>
      <c r="J13" s="413"/>
      <c r="K13" s="413"/>
      <c r="L13" s="413"/>
      <c r="M13" s="413"/>
      <c r="N13" s="412"/>
      <c r="O13" s="412"/>
    </row>
    <row r="14" ht="21" customHeight="1" spans="1:15">
      <c r="A14" s="415" t="s">
        <v>103</v>
      </c>
      <c r="B14" s="415" t="s">
        <v>104</v>
      </c>
      <c r="C14" s="412">
        <v>91000</v>
      </c>
      <c r="D14" s="413">
        <v>91000</v>
      </c>
      <c r="E14" s="413">
        <v>91000</v>
      </c>
      <c r="F14" s="413"/>
      <c r="G14" s="413"/>
      <c r="H14" s="413"/>
      <c r="I14" s="413"/>
      <c r="J14" s="413"/>
      <c r="K14" s="413"/>
      <c r="L14" s="413"/>
      <c r="M14" s="413"/>
      <c r="N14" s="412"/>
      <c r="O14" s="412"/>
    </row>
    <row r="15" ht="21" customHeight="1" spans="1:15">
      <c r="A15" s="415" t="s">
        <v>105</v>
      </c>
      <c r="B15" s="415" t="s">
        <v>106</v>
      </c>
      <c r="C15" s="412">
        <v>14818</v>
      </c>
      <c r="D15" s="413">
        <v>14818</v>
      </c>
      <c r="E15" s="413">
        <v>14818</v>
      </c>
      <c r="F15" s="413"/>
      <c r="G15" s="413"/>
      <c r="H15" s="413"/>
      <c r="I15" s="413"/>
      <c r="J15" s="413"/>
      <c r="K15" s="413"/>
      <c r="L15" s="413"/>
      <c r="M15" s="413"/>
      <c r="N15" s="412"/>
      <c r="O15" s="412"/>
    </row>
    <row r="16" ht="21" customHeight="1" spans="1:15">
      <c r="A16" s="411" t="s">
        <v>107</v>
      </c>
      <c r="B16" s="411" t="s">
        <v>108</v>
      </c>
      <c r="C16" s="412">
        <v>2813678.72</v>
      </c>
      <c r="D16" s="413">
        <v>2813678.72</v>
      </c>
      <c r="E16" s="413">
        <v>2363678.72</v>
      </c>
      <c r="F16" s="413">
        <v>450000</v>
      </c>
      <c r="G16" s="413"/>
      <c r="H16" s="413"/>
      <c r="I16" s="413"/>
      <c r="J16" s="413"/>
      <c r="K16" s="413"/>
      <c r="L16" s="413"/>
      <c r="M16" s="413"/>
      <c r="N16" s="412"/>
      <c r="O16" s="412"/>
    </row>
    <row r="17" ht="21" customHeight="1" spans="1:15">
      <c r="A17" s="414" t="s">
        <v>109</v>
      </c>
      <c r="B17" s="414" t="s">
        <v>110</v>
      </c>
      <c r="C17" s="412">
        <v>2813678.72</v>
      </c>
      <c r="D17" s="413">
        <v>2813678.72</v>
      </c>
      <c r="E17" s="413">
        <v>2363678.72</v>
      </c>
      <c r="F17" s="413">
        <v>450000</v>
      </c>
      <c r="G17" s="413"/>
      <c r="H17" s="413"/>
      <c r="I17" s="413"/>
      <c r="J17" s="413"/>
      <c r="K17" s="413"/>
      <c r="L17" s="413"/>
      <c r="M17" s="413"/>
      <c r="N17" s="412"/>
      <c r="O17" s="412"/>
    </row>
    <row r="18" ht="21" customHeight="1" spans="1:15">
      <c r="A18" s="415" t="s">
        <v>111</v>
      </c>
      <c r="B18" s="415" t="s">
        <v>112</v>
      </c>
      <c r="C18" s="412">
        <v>2813678.72</v>
      </c>
      <c r="D18" s="413">
        <v>2813678.72</v>
      </c>
      <c r="E18" s="413">
        <v>2363678.72</v>
      </c>
      <c r="F18" s="413">
        <v>450000</v>
      </c>
      <c r="G18" s="413"/>
      <c r="H18" s="413"/>
      <c r="I18" s="413"/>
      <c r="J18" s="413"/>
      <c r="K18" s="413"/>
      <c r="L18" s="413"/>
      <c r="M18" s="413"/>
      <c r="N18" s="412"/>
      <c r="O18" s="412"/>
    </row>
    <row r="19" ht="21" customHeight="1" spans="1:15">
      <c r="A19" s="411" t="s">
        <v>113</v>
      </c>
      <c r="B19" s="411" t="s">
        <v>114</v>
      </c>
      <c r="C19" s="412">
        <v>300000</v>
      </c>
      <c r="D19" s="413">
        <v>300000</v>
      </c>
      <c r="E19" s="413">
        <v>300000</v>
      </c>
      <c r="F19" s="413"/>
      <c r="G19" s="413"/>
      <c r="H19" s="413"/>
      <c r="I19" s="413"/>
      <c r="J19" s="413"/>
      <c r="K19" s="413"/>
      <c r="L19" s="413"/>
      <c r="M19" s="413"/>
      <c r="N19" s="412"/>
      <c r="O19" s="412"/>
    </row>
    <row r="20" ht="21" customHeight="1" spans="1:15">
      <c r="A20" s="414" t="s">
        <v>115</v>
      </c>
      <c r="B20" s="414" t="s">
        <v>116</v>
      </c>
      <c r="C20" s="412">
        <v>300000</v>
      </c>
      <c r="D20" s="413">
        <v>300000</v>
      </c>
      <c r="E20" s="413">
        <v>300000</v>
      </c>
      <c r="F20" s="413"/>
      <c r="G20" s="413"/>
      <c r="H20" s="413"/>
      <c r="I20" s="413"/>
      <c r="J20" s="413"/>
      <c r="K20" s="413"/>
      <c r="L20" s="413"/>
      <c r="M20" s="413"/>
      <c r="N20" s="412"/>
      <c r="O20" s="412"/>
    </row>
    <row r="21" ht="21" customHeight="1" spans="1:15">
      <c r="A21" s="415" t="s">
        <v>117</v>
      </c>
      <c r="B21" s="415" t="s">
        <v>118</v>
      </c>
      <c r="C21" s="412">
        <v>300000</v>
      </c>
      <c r="D21" s="413">
        <v>300000</v>
      </c>
      <c r="E21" s="413">
        <v>300000</v>
      </c>
      <c r="F21" s="413"/>
      <c r="G21" s="413"/>
      <c r="H21" s="413"/>
      <c r="I21" s="413"/>
      <c r="J21" s="413"/>
      <c r="K21" s="413"/>
      <c r="L21" s="413"/>
      <c r="M21" s="413"/>
      <c r="N21" s="412"/>
      <c r="O21" s="412"/>
    </row>
    <row r="22" ht="21" customHeight="1" spans="1:15">
      <c r="A22" s="416" t="s">
        <v>49</v>
      </c>
      <c r="B22" s="417"/>
      <c r="C22" s="413">
        <v>3678376.72</v>
      </c>
      <c r="D22" s="413">
        <v>3678376.72</v>
      </c>
      <c r="E22" s="413">
        <v>3228376.72</v>
      </c>
      <c r="F22" s="413">
        <v>450000</v>
      </c>
      <c r="G22" s="413"/>
      <c r="H22" s="413"/>
      <c r="I22" s="413"/>
      <c r="J22" s="413"/>
      <c r="K22" s="413"/>
      <c r="L22" s="413"/>
      <c r="M22" s="413"/>
      <c r="N22" s="413"/>
      <c r="O22" s="413"/>
    </row>
  </sheetData>
  <mergeCells count="12">
    <mergeCell ref="A1:O1"/>
    <mergeCell ref="A2:O2"/>
    <mergeCell ref="A3:C3"/>
    <mergeCell ref="D4:F4"/>
    <mergeCell ref="J4:O4"/>
    <mergeCell ref="A22:B2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Zeros="0" workbookViewId="0">
      <selection activeCell="A1" sqref="A1"/>
    </sheetView>
  </sheetViews>
  <sheetFormatPr defaultColWidth="8.575" defaultRowHeight="12.75" customHeight="1" outlineLevelCol="3"/>
  <cols>
    <col min="1" max="4" width="35.575" customWidth="1"/>
  </cols>
  <sheetData>
    <row r="1" ht="15" customHeight="1" spans="1:4">
      <c r="A1" s="374"/>
      <c r="B1" s="375"/>
      <c r="C1" s="375"/>
      <c r="D1" s="375"/>
    </row>
    <row r="2" ht="41.25" customHeight="1" spans="1:4">
      <c r="A2" s="376" t="str">
        <f>"2026"&amp;"年部门财政拨款收支预算总表"</f>
        <v>2026年部门财政拨款收支预算总表</v>
      </c>
    </row>
    <row r="3" ht="17.25" customHeight="1" spans="1:4">
      <c r="A3" s="377" t="str">
        <f>"单位名称："&amp;"昆明市水利水电工程建设质量监督站"</f>
        <v>单位名称：昆明市水利水电工程建设质量监督站</v>
      </c>
      <c r="B3" s="378"/>
      <c r="D3" s="375" t="s">
        <v>0</v>
      </c>
    </row>
    <row r="4" ht="17.25" customHeight="1" spans="1:4">
      <c r="A4" s="379" t="s">
        <v>1</v>
      </c>
      <c r="B4" s="380"/>
      <c r="C4" s="379" t="s">
        <v>2</v>
      </c>
      <c r="D4" s="381"/>
    </row>
    <row r="5" ht="18.75" customHeight="1" spans="1:4">
      <c r="A5" s="379" t="s">
        <v>3</v>
      </c>
      <c r="B5" s="379" t="str">
        <f t="shared" ref="B5:D5" si="0">"2026"&amp;"年预算"</f>
        <v>2026年预算</v>
      </c>
      <c r="C5" s="379" t="s">
        <v>4</v>
      </c>
      <c r="D5" s="382" t="str">
        <f t="shared" si="0"/>
        <v>2026年预算</v>
      </c>
    </row>
    <row r="6" ht="16.5" customHeight="1" spans="1:4">
      <c r="A6" s="383" t="s">
        <v>119</v>
      </c>
      <c r="B6" s="384">
        <v>3678376.72</v>
      </c>
      <c r="C6" s="383" t="s">
        <v>120</v>
      </c>
      <c r="D6" s="384">
        <v>3678376.72</v>
      </c>
    </row>
    <row r="7" ht="16.5" customHeight="1" spans="1:4">
      <c r="A7" s="383" t="s">
        <v>121</v>
      </c>
      <c r="B7" s="384">
        <v>3678376.72</v>
      </c>
      <c r="C7" s="383" t="s">
        <v>122</v>
      </c>
      <c r="D7" s="384"/>
    </row>
    <row r="8" ht="16.5" customHeight="1" spans="1:4">
      <c r="A8" s="383" t="s">
        <v>123</v>
      </c>
      <c r="B8" s="384"/>
      <c r="C8" s="383" t="s">
        <v>124</v>
      </c>
      <c r="D8" s="384"/>
    </row>
    <row r="9" ht="16.5" customHeight="1" spans="1:4">
      <c r="A9" s="383" t="s">
        <v>125</v>
      </c>
      <c r="B9" s="384"/>
      <c r="C9" s="383" t="s">
        <v>126</v>
      </c>
      <c r="D9" s="384"/>
    </row>
    <row r="10" ht="16.5" customHeight="1" spans="1:4">
      <c r="A10" s="383" t="s">
        <v>127</v>
      </c>
      <c r="B10" s="384"/>
      <c r="C10" s="383" t="s">
        <v>128</v>
      </c>
      <c r="D10" s="384"/>
    </row>
    <row r="11" ht="16.5" customHeight="1" spans="1:4">
      <c r="A11" s="383" t="s">
        <v>121</v>
      </c>
      <c r="B11" s="384"/>
      <c r="C11" s="383" t="s">
        <v>129</v>
      </c>
      <c r="D11" s="384"/>
    </row>
    <row r="12" ht="16.5" customHeight="1" spans="1:4">
      <c r="A12" s="385" t="s">
        <v>123</v>
      </c>
      <c r="B12" s="386"/>
      <c r="C12" s="387" t="s">
        <v>130</v>
      </c>
      <c r="D12" s="386"/>
    </row>
    <row r="13" ht="16.5" customHeight="1" spans="1:4">
      <c r="A13" s="385" t="s">
        <v>125</v>
      </c>
      <c r="B13" s="386"/>
      <c r="C13" s="387" t="s">
        <v>131</v>
      </c>
      <c r="D13" s="386"/>
    </row>
    <row r="14" ht="16.5" customHeight="1" spans="1:4">
      <c r="A14" s="388"/>
      <c r="B14" s="389"/>
      <c r="C14" s="387" t="s">
        <v>132</v>
      </c>
      <c r="D14" s="386">
        <v>311600</v>
      </c>
    </row>
    <row r="15" ht="16.5" customHeight="1" spans="1:4">
      <c r="A15" s="388"/>
      <c r="B15" s="389"/>
      <c r="C15" s="387" t="s">
        <v>133</v>
      </c>
      <c r="D15" s="386">
        <v>253098</v>
      </c>
    </row>
    <row r="16" ht="16.5" customHeight="1" spans="1:4">
      <c r="A16" s="388"/>
      <c r="B16" s="389"/>
      <c r="C16" s="387" t="s">
        <v>134</v>
      </c>
      <c r="D16" s="386"/>
    </row>
    <row r="17" ht="16.5" customHeight="1" spans="1:4">
      <c r="A17" s="388"/>
      <c r="B17" s="389"/>
      <c r="C17" s="387" t="s">
        <v>135</v>
      </c>
      <c r="D17" s="386"/>
    </row>
    <row r="18" ht="16.5" customHeight="1" spans="1:4">
      <c r="A18" s="388"/>
      <c r="B18" s="389"/>
      <c r="C18" s="387" t="s">
        <v>136</v>
      </c>
      <c r="D18" s="386">
        <v>2813678.72</v>
      </c>
    </row>
    <row r="19" ht="16.5" customHeight="1" spans="1:4">
      <c r="A19" s="388"/>
      <c r="B19" s="389"/>
      <c r="C19" s="387" t="s">
        <v>137</v>
      </c>
      <c r="D19" s="386"/>
    </row>
    <row r="20" ht="16.5" customHeight="1" spans="1:4">
      <c r="A20" s="388"/>
      <c r="B20" s="389"/>
      <c r="C20" s="387" t="s">
        <v>138</v>
      </c>
      <c r="D20" s="386"/>
    </row>
    <row r="21" ht="16.5" customHeight="1" spans="1:4">
      <c r="A21" s="388"/>
      <c r="B21" s="389"/>
      <c r="C21" s="387" t="s">
        <v>139</v>
      </c>
      <c r="D21" s="386"/>
    </row>
    <row r="22" ht="16.5" customHeight="1" spans="1:4">
      <c r="A22" s="388"/>
      <c r="B22" s="389"/>
      <c r="C22" s="387" t="s">
        <v>140</v>
      </c>
      <c r="D22" s="386"/>
    </row>
    <row r="23" ht="16.5" customHeight="1" spans="1:4">
      <c r="A23" s="388"/>
      <c r="B23" s="389"/>
      <c r="C23" s="387" t="s">
        <v>141</v>
      </c>
      <c r="D23" s="386"/>
    </row>
    <row r="24" ht="16.5" customHeight="1" spans="1:4">
      <c r="A24" s="388"/>
      <c r="B24" s="389"/>
      <c r="C24" s="387" t="s">
        <v>142</v>
      </c>
      <c r="D24" s="386"/>
    </row>
    <row r="25" ht="16.5" customHeight="1" spans="1:4">
      <c r="A25" s="388"/>
      <c r="B25" s="389"/>
      <c r="C25" s="387" t="s">
        <v>143</v>
      </c>
      <c r="D25" s="386">
        <v>300000</v>
      </c>
    </row>
    <row r="26" ht="16.5" customHeight="1" spans="1:4">
      <c r="A26" s="388"/>
      <c r="B26" s="389"/>
      <c r="C26" s="387" t="s">
        <v>144</v>
      </c>
      <c r="D26" s="386"/>
    </row>
    <row r="27" ht="16.5" customHeight="1" spans="1:4">
      <c r="A27" s="388"/>
      <c r="B27" s="389"/>
      <c r="C27" s="387" t="s">
        <v>145</v>
      </c>
      <c r="D27" s="386"/>
    </row>
    <row r="28" ht="16.5" customHeight="1" spans="1:4">
      <c r="A28" s="388"/>
      <c r="B28" s="389"/>
      <c r="C28" s="387" t="s">
        <v>146</v>
      </c>
      <c r="D28" s="386"/>
    </row>
    <row r="29" ht="16.5" customHeight="1" spans="1:4">
      <c r="A29" s="388"/>
      <c r="B29" s="389"/>
      <c r="C29" s="387" t="s">
        <v>147</v>
      </c>
      <c r="D29" s="386"/>
    </row>
    <row r="30" ht="16.5" customHeight="1" spans="1:4">
      <c r="A30" s="388"/>
      <c r="B30" s="389"/>
      <c r="C30" s="387" t="s">
        <v>148</v>
      </c>
      <c r="D30" s="386"/>
    </row>
    <row r="31" ht="16.5" customHeight="1" spans="1:4">
      <c r="A31" s="388"/>
      <c r="B31" s="389"/>
      <c r="C31" s="385" t="s">
        <v>149</v>
      </c>
      <c r="D31" s="386"/>
    </row>
    <row r="32" ht="16.5" customHeight="1" spans="1:4">
      <c r="A32" s="388"/>
      <c r="B32" s="389"/>
      <c r="C32" s="385" t="s">
        <v>150</v>
      </c>
      <c r="D32" s="386"/>
    </row>
    <row r="33" ht="16.5" customHeight="1" spans="1:4">
      <c r="A33" s="388"/>
      <c r="B33" s="389"/>
      <c r="C33" s="390" t="s">
        <v>151</v>
      </c>
      <c r="D33" s="391"/>
    </row>
    <row r="34" ht="15" customHeight="1" spans="1:4">
      <c r="A34" s="392" t="s">
        <v>45</v>
      </c>
      <c r="B34" s="393">
        <v>3678376.72</v>
      </c>
      <c r="C34" s="392" t="s">
        <v>46</v>
      </c>
      <c r="D34" s="393">
        <v>3678376.72</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2"/>
  <sheetViews>
    <sheetView showZeros="0" topLeftCell="B1"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348"/>
      <c r="F1" s="349"/>
      <c r="G1" s="350"/>
    </row>
    <row r="2" ht="41.25" customHeight="1" spans="1:7">
      <c r="A2" s="351" t="str">
        <f>"2026"&amp;"年部门一般公共预算支出预算表（按功能科目分类）"</f>
        <v>2026年部门一般公共预算支出预算表（按功能科目分类）</v>
      </c>
      <c r="B2" s="351"/>
      <c r="C2" s="351"/>
      <c r="D2" s="351"/>
      <c r="E2" s="351"/>
      <c r="F2" s="351"/>
      <c r="G2" s="351"/>
    </row>
    <row r="3" ht="18" customHeight="1" spans="1:7">
      <c r="A3" s="352" t="str">
        <f>"单位名称："&amp;"昆明市水利水电工程建设质量监督站"</f>
        <v>单位名称：昆明市水利水电工程建设质量监督站</v>
      </c>
      <c r="F3" s="353"/>
      <c r="G3" s="354" t="s">
        <v>0</v>
      </c>
    </row>
    <row r="4" ht="20.25" customHeight="1" spans="1:7">
      <c r="A4" s="355" t="s">
        <v>152</v>
      </c>
      <c r="B4" s="356"/>
      <c r="C4" s="357" t="s">
        <v>49</v>
      </c>
      <c r="D4" s="358" t="s">
        <v>67</v>
      </c>
      <c r="E4" s="359"/>
      <c r="F4" s="360"/>
      <c r="G4" s="361" t="s">
        <v>68</v>
      </c>
    </row>
    <row r="5" ht="20.25" customHeight="1" spans="1:7">
      <c r="A5" s="362" t="s">
        <v>64</v>
      </c>
      <c r="B5" s="362" t="s">
        <v>65</v>
      </c>
      <c r="C5" s="363"/>
      <c r="D5" s="364" t="s">
        <v>51</v>
      </c>
      <c r="E5" s="364" t="s">
        <v>153</v>
      </c>
      <c r="F5" s="364" t="s">
        <v>154</v>
      </c>
      <c r="G5" s="365"/>
    </row>
    <row r="6" ht="15" customHeight="1" spans="1:7">
      <c r="A6" s="366" t="s">
        <v>74</v>
      </c>
      <c r="B6" s="366" t="s">
        <v>75</v>
      </c>
      <c r="C6" s="366" t="s">
        <v>76</v>
      </c>
      <c r="D6" s="366" t="s">
        <v>77</v>
      </c>
      <c r="E6" s="366" t="s">
        <v>78</v>
      </c>
      <c r="F6" s="366" t="s">
        <v>79</v>
      </c>
      <c r="G6" s="366" t="s">
        <v>80</v>
      </c>
    </row>
    <row r="7" ht="18" customHeight="1" spans="1:7">
      <c r="A7" s="367" t="s">
        <v>89</v>
      </c>
      <c r="B7" s="367" t="s">
        <v>90</v>
      </c>
      <c r="C7" s="368">
        <v>311600</v>
      </c>
      <c r="D7" s="369">
        <v>311600</v>
      </c>
      <c r="E7" s="369">
        <v>311600</v>
      </c>
      <c r="F7" s="369"/>
      <c r="G7" s="369"/>
    </row>
    <row r="8" ht="18" customHeight="1" spans="1:7">
      <c r="A8" s="370" t="s">
        <v>91</v>
      </c>
      <c r="B8" s="370" t="s">
        <v>92</v>
      </c>
      <c r="C8" s="368">
        <v>311600</v>
      </c>
      <c r="D8" s="369">
        <v>311600</v>
      </c>
      <c r="E8" s="369">
        <v>311600</v>
      </c>
      <c r="F8" s="369"/>
      <c r="G8" s="369"/>
    </row>
    <row r="9" ht="18" customHeight="1" spans="1:7">
      <c r="A9" s="371" t="s">
        <v>93</v>
      </c>
      <c r="B9" s="371" t="s">
        <v>94</v>
      </c>
      <c r="C9" s="368">
        <v>20400</v>
      </c>
      <c r="D9" s="369">
        <v>20400</v>
      </c>
      <c r="E9" s="369">
        <v>20400</v>
      </c>
      <c r="F9" s="369"/>
      <c r="G9" s="369"/>
    </row>
    <row r="10" ht="18" customHeight="1" spans="1:7">
      <c r="A10" s="371" t="s">
        <v>95</v>
      </c>
      <c r="B10" s="371" t="s">
        <v>96</v>
      </c>
      <c r="C10" s="368">
        <v>291200</v>
      </c>
      <c r="D10" s="369">
        <v>291200</v>
      </c>
      <c r="E10" s="369">
        <v>291200</v>
      </c>
      <c r="F10" s="369"/>
      <c r="G10" s="369"/>
    </row>
    <row r="11" ht="18" customHeight="1" spans="1:7">
      <c r="A11" s="367" t="s">
        <v>97</v>
      </c>
      <c r="B11" s="367" t="s">
        <v>98</v>
      </c>
      <c r="C11" s="368">
        <v>253098</v>
      </c>
      <c r="D11" s="369">
        <v>253098</v>
      </c>
      <c r="E11" s="369">
        <v>253098</v>
      </c>
      <c r="F11" s="369"/>
      <c r="G11" s="369"/>
    </row>
    <row r="12" ht="18" customHeight="1" spans="1:7">
      <c r="A12" s="370" t="s">
        <v>99</v>
      </c>
      <c r="B12" s="370" t="s">
        <v>100</v>
      </c>
      <c r="C12" s="368">
        <v>253098</v>
      </c>
      <c r="D12" s="369">
        <v>253098</v>
      </c>
      <c r="E12" s="369">
        <v>253098</v>
      </c>
      <c r="F12" s="369"/>
      <c r="G12" s="369"/>
    </row>
    <row r="13" ht="18" customHeight="1" spans="1:7">
      <c r="A13" s="371" t="s">
        <v>101</v>
      </c>
      <c r="B13" s="371" t="s">
        <v>102</v>
      </c>
      <c r="C13" s="368">
        <v>147280</v>
      </c>
      <c r="D13" s="369">
        <v>147280</v>
      </c>
      <c r="E13" s="369">
        <v>147280</v>
      </c>
      <c r="F13" s="369"/>
      <c r="G13" s="369"/>
    </row>
    <row r="14" ht="18" customHeight="1" spans="1:7">
      <c r="A14" s="371" t="s">
        <v>103</v>
      </c>
      <c r="B14" s="371" t="s">
        <v>104</v>
      </c>
      <c r="C14" s="368">
        <v>91000</v>
      </c>
      <c r="D14" s="369">
        <v>91000</v>
      </c>
      <c r="E14" s="369">
        <v>91000</v>
      </c>
      <c r="F14" s="369"/>
      <c r="G14" s="369"/>
    </row>
    <row r="15" ht="18" customHeight="1" spans="1:7">
      <c r="A15" s="371" t="s">
        <v>105</v>
      </c>
      <c r="B15" s="371" t="s">
        <v>106</v>
      </c>
      <c r="C15" s="368">
        <v>14818</v>
      </c>
      <c r="D15" s="369">
        <v>14818</v>
      </c>
      <c r="E15" s="369">
        <v>14818</v>
      </c>
      <c r="F15" s="369"/>
      <c r="G15" s="369"/>
    </row>
    <row r="16" ht="18" customHeight="1" spans="1:7">
      <c r="A16" s="367" t="s">
        <v>107</v>
      </c>
      <c r="B16" s="367" t="s">
        <v>108</v>
      </c>
      <c r="C16" s="368">
        <v>2813678.72</v>
      </c>
      <c r="D16" s="369">
        <v>2363678.72</v>
      </c>
      <c r="E16" s="369">
        <v>2145302</v>
      </c>
      <c r="F16" s="369">
        <v>218376.72</v>
      </c>
      <c r="G16" s="369">
        <v>450000</v>
      </c>
    </row>
    <row r="17" ht="18" customHeight="1" spans="1:7">
      <c r="A17" s="370" t="s">
        <v>109</v>
      </c>
      <c r="B17" s="370" t="s">
        <v>110</v>
      </c>
      <c r="C17" s="368">
        <v>2813678.72</v>
      </c>
      <c r="D17" s="369">
        <v>2363678.72</v>
      </c>
      <c r="E17" s="369">
        <v>2145302</v>
      </c>
      <c r="F17" s="369">
        <v>218376.72</v>
      </c>
      <c r="G17" s="369">
        <v>450000</v>
      </c>
    </row>
    <row r="18" ht="18" customHeight="1" spans="1:7">
      <c r="A18" s="371" t="s">
        <v>111</v>
      </c>
      <c r="B18" s="371" t="s">
        <v>112</v>
      </c>
      <c r="C18" s="368">
        <v>2813678.72</v>
      </c>
      <c r="D18" s="369">
        <v>2363678.72</v>
      </c>
      <c r="E18" s="369">
        <v>2145302</v>
      </c>
      <c r="F18" s="369">
        <v>218376.72</v>
      </c>
      <c r="G18" s="369">
        <v>450000</v>
      </c>
    </row>
    <row r="19" ht="18" customHeight="1" spans="1:7">
      <c r="A19" s="367" t="s">
        <v>113</v>
      </c>
      <c r="B19" s="367" t="s">
        <v>114</v>
      </c>
      <c r="C19" s="368">
        <v>300000</v>
      </c>
      <c r="D19" s="369">
        <v>300000</v>
      </c>
      <c r="E19" s="369">
        <v>300000</v>
      </c>
      <c r="F19" s="369"/>
      <c r="G19" s="369"/>
    </row>
    <row r="20" ht="18" customHeight="1" spans="1:7">
      <c r="A20" s="370" t="s">
        <v>115</v>
      </c>
      <c r="B20" s="370" t="s">
        <v>116</v>
      </c>
      <c r="C20" s="368">
        <v>300000</v>
      </c>
      <c r="D20" s="369">
        <v>300000</v>
      </c>
      <c r="E20" s="369">
        <v>300000</v>
      </c>
      <c r="F20" s="369"/>
      <c r="G20" s="369"/>
    </row>
    <row r="21" ht="18" customHeight="1" spans="1:7">
      <c r="A21" s="371" t="s">
        <v>117</v>
      </c>
      <c r="B21" s="371" t="s">
        <v>118</v>
      </c>
      <c r="C21" s="368">
        <v>300000</v>
      </c>
      <c r="D21" s="369">
        <v>300000</v>
      </c>
      <c r="E21" s="369">
        <v>300000</v>
      </c>
      <c r="F21" s="369"/>
      <c r="G21" s="369"/>
    </row>
    <row r="22" ht="18" customHeight="1" spans="1:7">
      <c r="A22" s="372" t="s">
        <v>155</v>
      </c>
      <c r="B22" s="373" t="s">
        <v>155</v>
      </c>
      <c r="C22" s="368">
        <v>3678376.72</v>
      </c>
      <c r="D22" s="369">
        <v>3228376.72</v>
      </c>
      <c r="E22" s="368">
        <v>3010000</v>
      </c>
      <c r="F22" s="368">
        <v>218376.72</v>
      </c>
      <c r="G22" s="368">
        <v>450000</v>
      </c>
    </row>
  </sheetData>
  <mergeCells count="7">
    <mergeCell ref="A2:G2"/>
    <mergeCell ref="A3:E3"/>
    <mergeCell ref="A4:B4"/>
    <mergeCell ref="D4:F4"/>
    <mergeCell ref="A22:B2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329"/>
      <c r="B1" s="329"/>
      <c r="C1" s="329"/>
      <c r="D1" s="329"/>
      <c r="E1" s="330"/>
      <c r="F1" s="329"/>
    </row>
    <row r="2" ht="41.25" customHeight="1" spans="1:6">
      <c r="A2" s="331" t="str">
        <f>"2026"&amp;"年部门一般公共预算“三公”经费支出预算表"</f>
        <v>2026年部门一般公共预算“三公”经费支出预算表</v>
      </c>
      <c r="B2" s="329"/>
      <c r="C2" s="329"/>
      <c r="D2" s="329"/>
      <c r="E2" s="330"/>
      <c r="F2" s="329"/>
    </row>
    <row r="3" customHeight="1" spans="1:6">
      <c r="A3" s="332" t="str">
        <f>"单位名称："&amp;"昆明市水利水电工程建设质量监督站"</f>
        <v>单位名称：昆明市水利水电工程建设质量监督站</v>
      </c>
      <c r="B3" s="333"/>
      <c r="C3" s="334"/>
      <c r="D3" s="329"/>
      <c r="E3" s="330"/>
      <c r="F3" s="335" t="s">
        <v>0</v>
      </c>
    </row>
    <row r="4" ht="27" customHeight="1" spans="1:6">
      <c r="A4" s="336" t="s">
        <v>156</v>
      </c>
      <c r="B4" s="336" t="s">
        <v>157</v>
      </c>
      <c r="C4" s="337" t="s">
        <v>158</v>
      </c>
      <c r="D4" s="338"/>
      <c r="E4" s="339"/>
      <c r="F4" s="336" t="s">
        <v>159</v>
      </c>
    </row>
    <row r="5" ht="28.5" customHeight="1" spans="1:6">
      <c r="A5" s="340"/>
      <c r="B5" s="341"/>
      <c r="C5" s="342" t="s">
        <v>51</v>
      </c>
      <c r="D5" s="342" t="s">
        <v>160</v>
      </c>
      <c r="E5" s="342" t="s">
        <v>161</v>
      </c>
      <c r="F5" s="343"/>
    </row>
    <row r="6" ht="17.25" customHeight="1" spans="1:6">
      <c r="A6" s="344" t="s">
        <v>74</v>
      </c>
      <c r="B6" s="344" t="s">
        <v>75</v>
      </c>
      <c r="C6" s="344" t="s">
        <v>76</v>
      </c>
      <c r="D6" s="344" t="s">
        <v>77</v>
      </c>
      <c r="E6" s="344" t="s">
        <v>78</v>
      </c>
      <c r="F6" s="344" t="s">
        <v>79</v>
      </c>
    </row>
    <row r="7" ht="17.25" customHeight="1" spans="1:6">
      <c r="A7" s="345">
        <v>21240</v>
      </c>
      <c r="B7" s="346"/>
      <c r="C7" s="347">
        <v>21240</v>
      </c>
      <c r="D7" s="347"/>
      <c r="E7" s="347">
        <v>21240</v>
      </c>
      <c r="F7" s="347"/>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A9" sqref="A9"/>
    </sheetView>
  </sheetViews>
  <sheetFormatPr defaultColWidth="8.575" defaultRowHeight="12.75" customHeight="1" outlineLevelCol="4"/>
  <cols>
    <col min="1" max="1" width="14.575" customWidth="1"/>
    <col min="2" max="2" width="33.425" customWidth="1"/>
    <col min="3" max="3" width="26.7083333333333" customWidth="1"/>
    <col min="4" max="4" width="30.1416666666667" customWidth="1"/>
    <col min="5" max="5" width="30.85" customWidth="1"/>
  </cols>
  <sheetData>
    <row r="1" ht="17.25" customHeight="1" spans="1:5">
      <c r="A1" s="317"/>
    </row>
    <row r="2" ht="41.25" customHeight="1" spans="1:5">
      <c r="A2" s="318" t="str">
        <f>"2026"&amp;"年部门政府性基金预算支出预算表"</f>
        <v>2026年部门政府性基金预算支出预算表</v>
      </c>
    </row>
    <row r="3" ht="17.25" customHeight="1" spans="1:5">
      <c r="A3" s="319" t="str">
        <f>"单位名称："&amp;"昆明市水利水电工程建设质量监督站"</f>
        <v>单位名称：昆明市水利水电工程建设质量监督站</v>
      </c>
      <c r="C3" s="317"/>
      <c r="E3" s="320" t="s">
        <v>0</v>
      </c>
    </row>
    <row r="4" ht="21.75" customHeight="1" spans="1:5">
      <c r="A4" s="321" t="s">
        <v>152</v>
      </c>
      <c r="B4" s="322"/>
      <c r="C4" s="321" t="s">
        <v>162</v>
      </c>
      <c r="D4" s="323"/>
      <c r="E4" s="322"/>
    </row>
    <row r="5" ht="29.25" customHeight="1" spans="1:5">
      <c r="A5" s="324" t="s">
        <v>64</v>
      </c>
      <c r="B5" s="324" t="s">
        <v>65</v>
      </c>
      <c r="C5" s="325" t="s">
        <v>49</v>
      </c>
      <c r="D5" s="325" t="s">
        <v>67</v>
      </c>
      <c r="E5" s="325" t="s">
        <v>68</v>
      </c>
    </row>
    <row r="6" ht="15" customHeight="1" spans="1:5">
      <c r="A6" s="326">
        <v>1</v>
      </c>
      <c r="B6" s="326">
        <v>2</v>
      </c>
      <c r="C6" s="326">
        <v>3</v>
      </c>
      <c r="D6" s="326">
        <v>4</v>
      </c>
      <c r="E6" s="326">
        <v>5</v>
      </c>
    </row>
    <row r="7" ht="20.25" customHeight="1" spans="1:5">
      <c r="A7" s="27"/>
      <c r="B7" s="27"/>
      <c r="C7" s="23"/>
      <c r="D7" s="23"/>
      <c r="E7" s="23"/>
    </row>
    <row r="8" ht="18.75" customHeight="1" spans="1:5">
      <c r="A8" s="327" t="s">
        <v>49</v>
      </c>
      <c r="B8" s="327"/>
      <c r="C8" s="23"/>
      <c r="D8" s="23"/>
      <c r="E8" s="328"/>
    </row>
    <row r="9" customHeight="1" spans="1:5">
      <c r="A9" t="s">
        <v>163</v>
      </c>
    </row>
  </sheetData>
  <mergeCells count="6">
    <mergeCell ref="A1:E1"/>
    <mergeCell ref="A2:E2"/>
    <mergeCell ref="A3:B3"/>
    <mergeCell ref="A4:B4"/>
    <mergeCell ref="C4:E4"/>
    <mergeCell ref="A8:B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X38"/>
  <sheetViews>
    <sheetView showGridLines="0" showZeros="0" topLeftCell="A13" workbookViewId="0">
      <selection activeCell="A1" sqref="A1"/>
    </sheetView>
  </sheetViews>
  <sheetFormatPr defaultColWidth="8.575" defaultRowHeight="12.75" customHeight="1"/>
  <cols>
    <col min="1" max="2" width="28.85" customWidth="1"/>
    <col min="3" max="3" width="28.7083333333333" customWidth="1"/>
    <col min="4" max="6" width="20.575" customWidth="1"/>
    <col min="7" max="10" width="20.7083333333333" customWidth="1"/>
    <col min="11" max="24" width="25.425" customWidth="1"/>
  </cols>
  <sheetData>
    <row r="1" ht="17.25" customHeight="1" spans="1:24">
      <c r="A1" s="308"/>
      <c r="B1" s="308"/>
      <c r="C1" s="308"/>
      <c r="D1" s="308"/>
      <c r="E1" s="308"/>
      <c r="F1" s="308"/>
      <c r="G1" s="308"/>
      <c r="H1" s="308"/>
      <c r="I1" s="308"/>
      <c r="J1" s="308"/>
      <c r="K1" s="308"/>
      <c r="L1" s="308"/>
      <c r="M1" s="308"/>
      <c r="N1" s="308"/>
      <c r="O1" s="308"/>
      <c r="P1" s="308"/>
      <c r="Q1" s="308"/>
      <c r="R1" s="308"/>
      <c r="S1" s="308"/>
      <c r="T1" s="308"/>
      <c r="U1" s="308"/>
      <c r="V1" s="308"/>
      <c r="W1" s="308"/>
      <c r="X1" s="308"/>
    </row>
    <row r="2" ht="41.25" customHeight="1" spans="1:24">
      <c r="A2" s="309" t="str">
        <f>"2026"&amp;"年部门预算基本支出明细表"</f>
        <v>2026年部门预算基本支出明细表</v>
      </c>
      <c r="B2" s="309"/>
      <c r="C2" s="309"/>
      <c r="D2" s="309"/>
      <c r="E2" s="309"/>
      <c r="F2" s="309"/>
      <c r="G2" s="309"/>
      <c r="H2" s="309" t="s">
        <v>164</v>
      </c>
      <c r="I2" s="309"/>
      <c r="J2" s="309"/>
      <c r="K2" s="309"/>
      <c r="L2" s="309"/>
      <c r="M2" s="309"/>
      <c r="N2" s="309"/>
      <c r="O2" s="309"/>
      <c r="P2" s="309"/>
      <c r="Q2" s="309"/>
      <c r="R2" s="309"/>
      <c r="S2" s="309"/>
      <c r="T2" s="309"/>
      <c r="U2" s="309"/>
      <c r="V2" s="309"/>
      <c r="W2" s="309"/>
      <c r="X2" s="309"/>
    </row>
    <row r="3" ht="17.25" customHeight="1" spans="1:24">
      <c r="A3" s="308" t="str">
        <f>"单位名称："&amp;"昆明市水利水电工程建设质量监督站"</f>
        <v>单位名称：昆明市水利水电工程建设质量监督站</v>
      </c>
      <c r="B3" s="308"/>
      <c r="C3" s="308"/>
      <c r="D3" s="308"/>
      <c r="E3" s="308"/>
      <c r="F3" s="308"/>
      <c r="G3" s="308"/>
      <c r="M3" s="310"/>
      <c r="N3" s="310"/>
      <c r="O3" s="310"/>
      <c r="P3" s="310"/>
      <c r="Q3" s="310"/>
      <c r="R3" s="310"/>
      <c r="S3" s="310"/>
      <c r="T3" s="310"/>
      <c r="U3" s="310"/>
      <c r="V3" s="310"/>
      <c r="W3" s="310"/>
      <c r="X3" s="310" t="s">
        <v>0</v>
      </c>
    </row>
    <row r="4" ht="23.25" customHeight="1" spans="1:24">
      <c r="A4" s="311" t="s">
        <v>165</v>
      </c>
      <c r="B4" s="311" t="s">
        <v>166</v>
      </c>
      <c r="C4" s="311" t="s">
        <v>167</v>
      </c>
      <c r="D4" s="312" t="s">
        <v>168</v>
      </c>
      <c r="E4" s="312" t="s">
        <v>169</v>
      </c>
      <c r="F4" s="312" t="s">
        <v>170</v>
      </c>
      <c r="G4" s="312" t="s">
        <v>171</v>
      </c>
      <c r="H4" s="312" t="s">
        <v>172</v>
      </c>
      <c r="I4" s="312" t="s">
        <v>173</v>
      </c>
      <c r="J4" s="312" t="s">
        <v>174</v>
      </c>
      <c r="K4" s="313" t="s">
        <v>49</v>
      </c>
      <c r="L4" s="313" t="s">
        <v>175</v>
      </c>
      <c r="M4" s="313"/>
      <c r="N4" s="313"/>
      <c r="O4" s="313" t="s">
        <v>176</v>
      </c>
      <c r="P4" s="313"/>
      <c r="Q4" s="313"/>
      <c r="R4" s="312" t="s">
        <v>55</v>
      </c>
      <c r="S4" s="313" t="s">
        <v>56</v>
      </c>
      <c r="T4" s="313"/>
      <c r="U4" s="313"/>
      <c r="V4" s="313"/>
      <c r="W4" s="313"/>
      <c r="X4" s="313"/>
    </row>
    <row r="5" ht="41.25" customHeight="1" spans="1:24">
      <c r="A5" s="311"/>
      <c r="B5" s="311"/>
      <c r="C5" s="311"/>
      <c r="D5" s="312"/>
      <c r="E5" s="312"/>
      <c r="F5" s="312"/>
      <c r="G5" s="312"/>
      <c r="H5" s="312"/>
      <c r="I5" s="313"/>
      <c r="J5" s="313"/>
      <c r="K5" s="313"/>
      <c r="L5" s="313" t="s">
        <v>52</v>
      </c>
      <c r="M5" s="312" t="s">
        <v>53</v>
      </c>
      <c r="N5" s="312" t="s">
        <v>54</v>
      </c>
      <c r="O5" s="312" t="s">
        <v>52</v>
      </c>
      <c r="P5" s="312" t="s">
        <v>53</v>
      </c>
      <c r="Q5" s="312" t="s">
        <v>54</v>
      </c>
      <c r="R5" s="312"/>
      <c r="S5" s="312" t="s">
        <v>51</v>
      </c>
      <c r="T5" s="312" t="s">
        <v>57</v>
      </c>
      <c r="U5" s="313" t="s">
        <v>59</v>
      </c>
      <c r="V5" s="312" t="s">
        <v>60</v>
      </c>
      <c r="W5" s="312" t="s">
        <v>58</v>
      </c>
      <c r="X5" s="312" t="s">
        <v>61</v>
      </c>
    </row>
    <row r="6" ht="17.25" customHeight="1" spans="1:24">
      <c r="A6" s="314">
        <v>1</v>
      </c>
      <c r="B6" s="314">
        <v>2</v>
      </c>
      <c r="C6" s="314">
        <v>3</v>
      </c>
      <c r="D6" s="314">
        <v>4</v>
      </c>
      <c r="E6" s="314">
        <v>5</v>
      </c>
      <c r="F6" s="314">
        <v>6</v>
      </c>
      <c r="G6" s="314">
        <v>7</v>
      </c>
      <c r="H6" s="314">
        <v>8</v>
      </c>
      <c r="I6" s="314">
        <v>9</v>
      </c>
      <c r="J6" s="314">
        <v>10</v>
      </c>
      <c r="K6" s="314">
        <v>11</v>
      </c>
      <c r="L6" s="314">
        <v>12</v>
      </c>
      <c r="M6" s="314">
        <v>13</v>
      </c>
      <c r="N6" s="314">
        <v>14</v>
      </c>
      <c r="O6" s="314">
        <v>15</v>
      </c>
      <c r="P6" s="314">
        <v>16</v>
      </c>
      <c r="Q6" s="314">
        <v>17</v>
      </c>
      <c r="R6" s="314">
        <v>18</v>
      </c>
      <c r="S6" s="314">
        <v>19</v>
      </c>
      <c r="T6" s="314">
        <v>20</v>
      </c>
      <c r="U6" s="314">
        <v>21</v>
      </c>
      <c r="V6" s="314">
        <v>22</v>
      </c>
      <c r="W6" s="314">
        <v>23</v>
      </c>
      <c r="X6" s="314">
        <v>24</v>
      </c>
    </row>
    <row r="7" ht="19.5" customHeight="1" spans="1:24">
      <c r="A7" s="315" t="s">
        <v>177</v>
      </c>
      <c r="B7" s="315" t="s">
        <v>63</v>
      </c>
      <c r="C7" s="315" t="s">
        <v>178</v>
      </c>
      <c r="D7" s="315" t="s">
        <v>179</v>
      </c>
      <c r="E7" s="315" t="s">
        <v>111</v>
      </c>
      <c r="F7" s="315" t="s">
        <v>112</v>
      </c>
      <c r="G7" s="315" t="s">
        <v>180</v>
      </c>
      <c r="H7" s="315" t="s">
        <v>179</v>
      </c>
      <c r="I7" s="315" t="s">
        <v>181</v>
      </c>
      <c r="J7" s="315" t="s">
        <v>182</v>
      </c>
      <c r="K7" s="316">
        <v>39886</v>
      </c>
      <c r="L7" s="316">
        <v>39886</v>
      </c>
      <c r="M7" s="316"/>
      <c r="N7" s="316"/>
      <c r="O7" s="316"/>
      <c r="P7" s="316"/>
      <c r="Q7" s="316"/>
      <c r="R7" s="316"/>
      <c r="S7" s="316"/>
      <c r="T7" s="316"/>
      <c r="U7" s="316"/>
      <c r="V7" s="316"/>
      <c r="W7" s="316"/>
      <c r="X7" s="316"/>
    </row>
    <row r="8" ht="19.5" customHeight="1" spans="1:24">
      <c r="A8" s="315" t="s">
        <v>177</v>
      </c>
      <c r="B8" s="315" t="s">
        <v>63</v>
      </c>
      <c r="C8" s="315" t="s">
        <v>178</v>
      </c>
      <c r="D8" s="315" t="s">
        <v>183</v>
      </c>
      <c r="E8" s="315" t="s">
        <v>111</v>
      </c>
      <c r="F8" s="315" t="s">
        <v>112</v>
      </c>
      <c r="G8" s="315" t="s">
        <v>184</v>
      </c>
      <c r="H8" s="315" t="s">
        <v>185</v>
      </c>
      <c r="I8" s="315" t="s">
        <v>181</v>
      </c>
      <c r="J8" s="315" t="s">
        <v>182</v>
      </c>
      <c r="K8" s="316">
        <v>5138</v>
      </c>
      <c r="L8" s="316">
        <v>5138</v>
      </c>
      <c r="M8" s="316"/>
      <c r="N8" s="316"/>
      <c r="O8" s="316"/>
      <c r="P8" s="316"/>
      <c r="Q8" s="316"/>
      <c r="R8" s="316"/>
      <c r="S8" s="316"/>
      <c r="T8" s="316"/>
      <c r="U8" s="316"/>
      <c r="V8" s="316"/>
      <c r="W8" s="316"/>
      <c r="X8" s="316"/>
    </row>
    <row r="9" ht="19.5" customHeight="1" spans="1:24">
      <c r="A9" s="315" t="s">
        <v>177</v>
      </c>
      <c r="B9" s="315" t="s">
        <v>63</v>
      </c>
      <c r="C9" s="315" t="s">
        <v>178</v>
      </c>
      <c r="D9" s="315" t="s">
        <v>186</v>
      </c>
      <c r="E9" s="315" t="s">
        <v>111</v>
      </c>
      <c r="F9" s="315" t="s">
        <v>112</v>
      </c>
      <c r="G9" s="315" t="s">
        <v>187</v>
      </c>
      <c r="H9" s="315" t="s">
        <v>188</v>
      </c>
      <c r="I9" s="315" t="s">
        <v>181</v>
      </c>
      <c r="J9" s="315" t="s">
        <v>182</v>
      </c>
      <c r="K9" s="316">
        <v>7938</v>
      </c>
      <c r="L9" s="316">
        <v>7938</v>
      </c>
      <c r="M9" s="316"/>
      <c r="N9" s="316"/>
      <c r="O9" s="316"/>
      <c r="P9" s="316"/>
      <c r="Q9" s="316"/>
      <c r="R9" s="316"/>
      <c r="S9" s="316"/>
      <c r="T9" s="316"/>
      <c r="U9" s="316"/>
      <c r="V9" s="316"/>
      <c r="W9" s="316"/>
      <c r="X9" s="316"/>
    </row>
    <row r="10" ht="19.5" customHeight="1" spans="1:24">
      <c r="A10" s="315" t="s">
        <v>177</v>
      </c>
      <c r="B10" s="315" t="s">
        <v>63</v>
      </c>
      <c r="C10" s="315" t="s">
        <v>178</v>
      </c>
      <c r="D10" s="315" t="s">
        <v>189</v>
      </c>
      <c r="E10" s="315" t="s">
        <v>111</v>
      </c>
      <c r="F10" s="315" t="s">
        <v>112</v>
      </c>
      <c r="G10" s="315" t="s">
        <v>190</v>
      </c>
      <c r="H10" s="315" t="s">
        <v>191</v>
      </c>
      <c r="I10" s="315" t="s">
        <v>181</v>
      </c>
      <c r="J10" s="315" t="s">
        <v>182</v>
      </c>
      <c r="K10" s="316">
        <v>14140</v>
      </c>
      <c r="L10" s="316">
        <v>14140</v>
      </c>
      <c r="M10" s="316"/>
      <c r="N10" s="316"/>
      <c r="O10" s="316"/>
      <c r="P10" s="316"/>
      <c r="Q10" s="316"/>
      <c r="R10" s="316"/>
      <c r="S10" s="316"/>
      <c r="T10" s="316"/>
      <c r="U10" s="316"/>
      <c r="V10" s="316"/>
      <c r="W10" s="316"/>
      <c r="X10" s="316"/>
    </row>
    <row r="11" ht="19.5" customHeight="1" spans="1:24">
      <c r="A11" s="315" t="s">
        <v>177</v>
      </c>
      <c r="B11" s="315" t="s">
        <v>63</v>
      </c>
      <c r="C11" s="315" t="s">
        <v>178</v>
      </c>
      <c r="D11" s="315" t="s">
        <v>192</v>
      </c>
      <c r="E11" s="315" t="s">
        <v>111</v>
      </c>
      <c r="F11" s="315" t="s">
        <v>112</v>
      </c>
      <c r="G11" s="315" t="s">
        <v>193</v>
      </c>
      <c r="H11" s="315" t="s">
        <v>194</v>
      </c>
      <c r="I11" s="315" t="s">
        <v>181</v>
      </c>
      <c r="J11" s="315" t="s">
        <v>182</v>
      </c>
      <c r="K11" s="316">
        <v>16800</v>
      </c>
      <c r="L11" s="316">
        <v>16800</v>
      </c>
      <c r="M11" s="316"/>
      <c r="N11" s="316"/>
      <c r="O11" s="316"/>
      <c r="P11" s="316"/>
      <c r="Q11" s="316"/>
      <c r="R11" s="316"/>
      <c r="S11" s="316"/>
      <c r="T11" s="316"/>
      <c r="U11" s="316"/>
      <c r="V11" s="316"/>
      <c r="W11" s="316"/>
      <c r="X11" s="316"/>
    </row>
    <row r="12" ht="19.5" customHeight="1" spans="1:24">
      <c r="A12" s="315" t="s">
        <v>177</v>
      </c>
      <c r="B12" s="315" t="s">
        <v>63</v>
      </c>
      <c r="C12" s="315" t="s">
        <v>178</v>
      </c>
      <c r="D12" s="315" t="s">
        <v>195</v>
      </c>
      <c r="E12" s="315" t="s">
        <v>111</v>
      </c>
      <c r="F12" s="315" t="s">
        <v>112</v>
      </c>
      <c r="G12" s="315" t="s">
        <v>196</v>
      </c>
      <c r="H12" s="315" t="s">
        <v>197</v>
      </c>
      <c r="I12" s="315" t="s">
        <v>181</v>
      </c>
      <c r="J12" s="315" t="s">
        <v>182</v>
      </c>
      <c r="K12" s="316">
        <v>28000</v>
      </c>
      <c r="L12" s="316">
        <v>28000</v>
      </c>
      <c r="M12" s="316"/>
      <c r="N12" s="316"/>
      <c r="O12" s="316"/>
      <c r="P12" s="316"/>
      <c r="Q12" s="316"/>
      <c r="R12" s="316"/>
      <c r="S12" s="316"/>
      <c r="T12" s="316"/>
      <c r="U12" s="316"/>
      <c r="V12" s="316"/>
      <c r="W12" s="316"/>
      <c r="X12" s="316"/>
    </row>
    <row r="13" ht="19.5" customHeight="1" spans="1:24">
      <c r="A13" s="315" t="s">
        <v>177</v>
      </c>
      <c r="B13" s="315" t="s">
        <v>63</v>
      </c>
      <c r="C13" s="315" t="s">
        <v>178</v>
      </c>
      <c r="D13" s="315" t="s">
        <v>198</v>
      </c>
      <c r="E13" s="315" t="s">
        <v>111</v>
      </c>
      <c r="F13" s="315" t="s">
        <v>112</v>
      </c>
      <c r="G13" s="315" t="s">
        <v>199</v>
      </c>
      <c r="H13" s="315" t="s">
        <v>200</v>
      </c>
      <c r="I13" s="315" t="s">
        <v>181</v>
      </c>
      <c r="J13" s="315" t="s">
        <v>182</v>
      </c>
      <c r="K13" s="316">
        <v>22400</v>
      </c>
      <c r="L13" s="316">
        <v>22400</v>
      </c>
      <c r="M13" s="316"/>
      <c r="N13" s="316"/>
      <c r="O13" s="316"/>
      <c r="P13" s="316"/>
      <c r="Q13" s="316"/>
      <c r="R13" s="316"/>
      <c r="S13" s="316"/>
      <c r="T13" s="316"/>
      <c r="U13" s="316"/>
      <c r="V13" s="316"/>
      <c r="W13" s="316"/>
      <c r="X13" s="316"/>
    </row>
    <row r="14" ht="19.5" customHeight="1" spans="1:24">
      <c r="A14" s="315" t="s">
        <v>177</v>
      </c>
      <c r="B14" s="315" t="s">
        <v>63</v>
      </c>
      <c r="C14" s="315" t="s">
        <v>178</v>
      </c>
      <c r="D14" s="315" t="s">
        <v>201</v>
      </c>
      <c r="E14" s="315" t="s">
        <v>111</v>
      </c>
      <c r="F14" s="315" t="s">
        <v>112</v>
      </c>
      <c r="G14" s="315" t="s">
        <v>202</v>
      </c>
      <c r="H14" s="315" t="s">
        <v>203</v>
      </c>
      <c r="I14" s="315" t="s">
        <v>181</v>
      </c>
      <c r="J14" s="315" t="s">
        <v>182</v>
      </c>
      <c r="K14" s="316">
        <v>5600</v>
      </c>
      <c r="L14" s="316">
        <v>5600</v>
      </c>
      <c r="M14" s="316"/>
      <c r="N14" s="316"/>
      <c r="O14" s="316"/>
      <c r="P14" s="316"/>
      <c r="Q14" s="316"/>
      <c r="R14" s="316"/>
      <c r="S14" s="316"/>
      <c r="T14" s="316"/>
      <c r="U14" s="316"/>
      <c r="V14" s="316"/>
      <c r="W14" s="316"/>
      <c r="X14" s="316"/>
    </row>
    <row r="15" ht="19.5" customHeight="1" spans="1:24">
      <c r="A15" s="315" t="s">
        <v>177</v>
      </c>
      <c r="B15" s="315" t="s">
        <v>63</v>
      </c>
      <c r="C15" s="315" t="s">
        <v>178</v>
      </c>
      <c r="D15" s="315" t="s">
        <v>204</v>
      </c>
      <c r="E15" s="315" t="s">
        <v>111</v>
      </c>
      <c r="F15" s="315" t="s">
        <v>112</v>
      </c>
      <c r="G15" s="315" t="s">
        <v>205</v>
      </c>
      <c r="H15" s="315" t="s">
        <v>206</v>
      </c>
      <c r="I15" s="315" t="s">
        <v>181</v>
      </c>
      <c r="J15" s="315" t="s">
        <v>182</v>
      </c>
      <c r="K15" s="316">
        <v>600</v>
      </c>
      <c r="L15" s="316">
        <v>600</v>
      </c>
      <c r="M15" s="316"/>
      <c r="N15" s="316"/>
      <c r="O15" s="316"/>
      <c r="P15" s="316"/>
      <c r="Q15" s="316"/>
      <c r="R15" s="316"/>
      <c r="S15" s="316"/>
      <c r="T15" s="316"/>
      <c r="U15" s="316"/>
      <c r="V15" s="316"/>
      <c r="W15" s="316"/>
      <c r="X15" s="316"/>
    </row>
    <row r="16" ht="19.5" customHeight="1" spans="1:24">
      <c r="A16" s="315" t="s">
        <v>177</v>
      </c>
      <c r="B16" s="315" t="s">
        <v>63</v>
      </c>
      <c r="C16" s="315" t="s">
        <v>178</v>
      </c>
      <c r="D16" s="315" t="s">
        <v>207</v>
      </c>
      <c r="E16" s="315" t="s">
        <v>111</v>
      </c>
      <c r="F16" s="315" t="s">
        <v>112</v>
      </c>
      <c r="G16" s="315" t="s">
        <v>205</v>
      </c>
      <c r="H16" s="315" t="s">
        <v>206</v>
      </c>
      <c r="I16" s="315" t="s">
        <v>181</v>
      </c>
      <c r="J16" s="315" t="s">
        <v>182</v>
      </c>
      <c r="K16" s="316">
        <v>42000</v>
      </c>
      <c r="L16" s="316">
        <v>42000</v>
      </c>
      <c r="M16" s="316"/>
      <c r="N16" s="316"/>
      <c r="O16" s="316"/>
      <c r="P16" s="316"/>
      <c r="Q16" s="316"/>
      <c r="R16" s="316"/>
      <c r="S16" s="316"/>
      <c r="T16" s="316"/>
      <c r="U16" s="316"/>
      <c r="V16" s="316"/>
      <c r="W16" s="316"/>
      <c r="X16" s="316"/>
    </row>
    <row r="17" ht="19.5" customHeight="1" spans="1:24">
      <c r="A17" s="315" t="s">
        <v>177</v>
      </c>
      <c r="B17" s="315" t="s">
        <v>63</v>
      </c>
      <c r="C17" s="315" t="s">
        <v>208</v>
      </c>
      <c r="D17" s="315" t="s">
        <v>209</v>
      </c>
      <c r="E17" s="315" t="s">
        <v>111</v>
      </c>
      <c r="F17" s="315" t="s">
        <v>112</v>
      </c>
      <c r="G17" s="315" t="s">
        <v>210</v>
      </c>
      <c r="H17" s="315" t="s">
        <v>211</v>
      </c>
      <c r="I17" s="315" t="s">
        <v>212</v>
      </c>
      <c r="J17" s="315" t="s">
        <v>213</v>
      </c>
      <c r="K17" s="316">
        <v>436800</v>
      </c>
      <c r="L17" s="316">
        <v>436800</v>
      </c>
      <c r="M17" s="316"/>
      <c r="N17" s="316"/>
      <c r="O17" s="316"/>
      <c r="P17" s="316"/>
      <c r="Q17" s="316"/>
      <c r="R17" s="316"/>
      <c r="S17" s="316"/>
      <c r="T17" s="316"/>
      <c r="U17" s="316"/>
      <c r="V17" s="316"/>
      <c r="W17" s="316"/>
      <c r="X17" s="316"/>
    </row>
    <row r="18" ht="19.5" customHeight="1" spans="1:24">
      <c r="A18" s="315" t="s">
        <v>177</v>
      </c>
      <c r="B18" s="315" t="s">
        <v>63</v>
      </c>
      <c r="C18" s="315" t="s">
        <v>118</v>
      </c>
      <c r="D18" s="315" t="s">
        <v>118</v>
      </c>
      <c r="E18" s="315" t="s">
        <v>117</v>
      </c>
      <c r="F18" s="315" t="s">
        <v>118</v>
      </c>
      <c r="G18" s="315" t="s">
        <v>214</v>
      </c>
      <c r="H18" s="315" t="s">
        <v>118</v>
      </c>
      <c r="I18" s="315" t="s">
        <v>212</v>
      </c>
      <c r="J18" s="315" t="s">
        <v>213</v>
      </c>
      <c r="K18" s="316">
        <v>300000</v>
      </c>
      <c r="L18" s="316">
        <v>300000</v>
      </c>
      <c r="M18" s="316"/>
      <c r="N18" s="316"/>
      <c r="O18" s="316"/>
      <c r="P18" s="316"/>
      <c r="Q18" s="316"/>
      <c r="R18" s="316"/>
      <c r="S18" s="316"/>
      <c r="T18" s="316"/>
      <c r="U18" s="316"/>
      <c r="V18" s="316"/>
      <c r="W18" s="316"/>
      <c r="X18" s="316"/>
    </row>
    <row r="19" ht="19.5" customHeight="1" spans="1:24">
      <c r="A19" s="315" t="s">
        <v>177</v>
      </c>
      <c r="B19" s="315" t="s">
        <v>63</v>
      </c>
      <c r="C19" s="315" t="s">
        <v>215</v>
      </c>
      <c r="D19" s="315" t="s">
        <v>216</v>
      </c>
      <c r="E19" s="315" t="s">
        <v>95</v>
      </c>
      <c r="F19" s="315" t="s">
        <v>96</v>
      </c>
      <c r="G19" s="315" t="s">
        <v>217</v>
      </c>
      <c r="H19" s="315" t="s">
        <v>218</v>
      </c>
      <c r="I19" s="315" t="s">
        <v>212</v>
      </c>
      <c r="J19" s="315" t="s">
        <v>213</v>
      </c>
      <c r="K19" s="316">
        <v>291200</v>
      </c>
      <c r="L19" s="316">
        <v>291200</v>
      </c>
      <c r="M19" s="316"/>
      <c r="N19" s="316"/>
      <c r="O19" s="316"/>
      <c r="P19" s="316"/>
      <c r="Q19" s="316"/>
      <c r="R19" s="316"/>
      <c r="S19" s="316"/>
      <c r="T19" s="316"/>
      <c r="U19" s="316"/>
      <c r="V19" s="316"/>
      <c r="W19" s="316"/>
      <c r="X19" s="316"/>
    </row>
    <row r="20" ht="19.5" customHeight="1" spans="1:24">
      <c r="A20" s="315" t="s">
        <v>177</v>
      </c>
      <c r="B20" s="315" t="s">
        <v>63</v>
      </c>
      <c r="C20" s="315" t="s">
        <v>215</v>
      </c>
      <c r="D20" s="315" t="s">
        <v>219</v>
      </c>
      <c r="E20" s="315" t="s">
        <v>101</v>
      </c>
      <c r="F20" s="315" t="s">
        <v>102</v>
      </c>
      <c r="G20" s="315" t="s">
        <v>220</v>
      </c>
      <c r="H20" s="315" t="s">
        <v>221</v>
      </c>
      <c r="I20" s="315" t="s">
        <v>212</v>
      </c>
      <c r="J20" s="315" t="s">
        <v>213</v>
      </c>
      <c r="K20" s="316">
        <v>143780</v>
      </c>
      <c r="L20" s="316">
        <v>143780</v>
      </c>
      <c r="M20" s="316"/>
      <c r="N20" s="316"/>
      <c r="O20" s="316"/>
      <c r="P20" s="316"/>
      <c r="Q20" s="316"/>
      <c r="R20" s="316"/>
      <c r="S20" s="316"/>
      <c r="T20" s="316"/>
      <c r="U20" s="316"/>
      <c r="V20" s="316"/>
      <c r="W20" s="316"/>
      <c r="X20" s="316"/>
    </row>
    <row r="21" ht="19.5" customHeight="1" spans="1:24">
      <c r="A21" s="315" t="s">
        <v>177</v>
      </c>
      <c r="B21" s="315" t="s">
        <v>63</v>
      </c>
      <c r="C21" s="315" t="s">
        <v>215</v>
      </c>
      <c r="D21" s="315" t="s">
        <v>222</v>
      </c>
      <c r="E21" s="315" t="s">
        <v>103</v>
      </c>
      <c r="F21" s="315" t="s">
        <v>104</v>
      </c>
      <c r="G21" s="315" t="s">
        <v>223</v>
      </c>
      <c r="H21" s="315" t="s">
        <v>224</v>
      </c>
      <c r="I21" s="315" t="s">
        <v>212</v>
      </c>
      <c r="J21" s="315" t="s">
        <v>213</v>
      </c>
      <c r="K21" s="316">
        <v>91000</v>
      </c>
      <c r="L21" s="316">
        <v>91000</v>
      </c>
      <c r="M21" s="316"/>
      <c r="N21" s="316"/>
      <c r="O21" s="316"/>
      <c r="P21" s="316"/>
      <c r="Q21" s="316"/>
      <c r="R21" s="316"/>
      <c r="S21" s="316"/>
      <c r="T21" s="316"/>
      <c r="U21" s="316"/>
      <c r="V21" s="316"/>
      <c r="W21" s="316"/>
      <c r="X21" s="316"/>
    </row>
    <row r="22" ht="19.5" customHeight="1" spans="1:24">
      <c r="A22" s="315" t="s">
        <v>177</v>
      </c>
      <c r="B22" s="315" t="s">
        <v>63</v>
      </c>
      <c r="C22" s="315" t="s">
        <v>215</v>
      </c>
      <c r="D22" s="315" t="s">
        <v>225</v>
      </c>
      <c r="E22" s="315" t="s">
        <v>105</v>
      </c>
      <c r="F22" s="315" t="s">
        <v>106</v>
      </c>
      <c r="G22" s="315" t="s">
        <v>226</v>
      </c>
      <c r="H22" s="315" t="s">
        <v>227</v>
      </c>
      <c r="I22" s="315" t="s">
        <v>212</v>
      </c>
      <c r="J22" s="315" t="s">
        <v>213</v>
      </c>
      <c r="K22" s="316">
        <v>7238</v>
      </c>
      <c r="L22" s="316">
        <v>7238</v>
      </c>
      <c r="M22" s="316"/>
      <c r="N22" s="316"/>
      <c r="O22" s="316"/>
      <c r="P22" s="316"/>
      <c r="Q22" s="316"/>
      <c r="R22" s="316"/>
      <c r="S22" s="316"/>
      <c r="T22" s="316"/>
      <c r="U22" s="316"/>
      <c r="V22" s="316"/>
      <c r="W22" s="316"/>
      <c r="X22" s="316"/>
    </row>
    <row r="23" ht="19.5" customHeight="1" spans="1:24">
      <c r="A23" s="315" t="s">
        <v>177</v>
      </c>
      <c r="B23" s="315" t="s">
        <v>63</v>
      </c>
      <c r="C23" s="315" t="s">
        <v>215</v>
      </c>
      <c r="D23" s="315" t="s">
        <v>228</v>
      </c>
      <c r="E23" s="315" t="s">
        <v>105</v>
      </c>
      <c r="F23" s="315" t="s">
        <v>106</v>
      </c>
      <c r="G23" s="315" t="s">
        <v>226</v>
      </c>
      <c r="H23" s="315" t="s">
        <v>227</v>
      </c>
      <c r="I23" s="315" t="s">
        <v>212</v>
      </c>
      <c r="J23" s="315" t="s">
        <v>213</v>
      </c>
      <c r="K23" s="316">
        <v>6580</v>
      </c>
      <c r="L23" s="316">
        <v>6580</v>
      </c>
      <c r="M23" s="316"/>
      <c r="N23" s="316"/>
      <c r="O23" s="316"/>
      <c r="P23" s="316"/>
      <c r="Q23" s="316"/>
      <c r="R23" s="316"/>
      <c r="S23" s="316"/>
      <c r="T23" s="316"/>
      <c r="U23" s="316"/>
      <c r="V23" s="316"/>
      <c r="W23" s="316"/>
      <c r="X23" s="316"/>
    </row>
    <row r="24" ht="19.5" customHeight="1" spans="1:24">
      <c r="A24" s="315" t="s">
        <v>177</v>
      </c>
      <c r="B24" s="315" t="s">
        <v>63</v>
      </c>
      <c r="C24" s="315" t="s">
        <v>215</v>
      </c>
      <c r="D24" s="315" t="s">
        <v>229</v>
      </c>
      <c r="E24" s="315" t="s">
        <v>111</v>
      </c>
      <c r="F24" s="315" t="s">
        <v>112</v>
      </c>
      <c r="G24" s="315" t="s">
        <v>226</v>
      </c>
      <c r="H24" s="315" t="s">
        <v>227</v>
      </c>
      <c r="I24" s="315" t="s">
        <v>212</v>
      </c>
      <c r="J24" s="315" t="s">
        <v>213</v>
      </c>
      <c r="K24" s="316">
        <v>12740</v>
      </c>
      <c r="L24" s="316">
        <v>12740</v>
      </c>
      <c r="M24" s="316"/>
      <c r="N24" s="316"/>
      <c r="O24" s="316"/>
      <c r="P24" s="316"/>
      <c r="Q24" s="316"/>
      <c r="R24" s="316"/>
      <c r="S24" s="316"/>
      <c r="T24" s="316"/>
      <c r="U24" s="316"/>
      <c r="V24" s="316"/>
      <c r="W24" s="316"/>
      <c r="X24" s="316"/>
    </row>
    <row r="25" ht="19.5" customHeight="1" spans="1:24">
      <c r="A25" s="315" t="s">
        <v>177</v>
      </c>
      <c r="B25" s="315" t="s">
        <v>63</v>
      </c>
      <c r="C25" s="315" t="s">
        <v>215</v>
      </c>
      <c r="D25" s="315" t="s">
        <v>230</v>
      </c>
      <c r="E25" s="315" t="s">
        <v>101</v>
      </c>
      <c r="F25" s="315" t="s">
        <v>102</v>
      </c>
      <c r="G25" s="315" t="s">
        <v>231</v>
      </c>
      <c r="H25" s="315" t="s">
        <v>232</v>
      </c>
      <c r="I25" s="315" t="s">
        <v>233</v>
      </c>
      <c r="J25" s="315" t="s">
        <v>234</v>
      </c>
      <c r="K25" s="316">
        <v>3500</v>
      </c>
      <c r="L25" s="316">
        <v>3500</v>
      </c>
      <c r="M25" s="316"/>
      <c r="N25" s="316"/>
      <c r="O25" s="316"/>
      <c r="P25" s="316"/>
      <c r="Q25" s="316"/>
      <c r="R25" s="316"/>
      <c r="S25" s="316"/>
      <c r="T25" s="316"/>
      <c r="U25" s="316"/>
      <c r="V25" s="316"/>
      <c r="W25" s="316"/>
      <c r="X25" s="316"/>
    </row>
    <row r="26" ht="19.5" customHeight="1" spans="1:24">
      <c r="A26" s="315" t="s">
        <v>177</v>
      </c>
      <c r="B26" s="315" t="s">
        <v>63</v>
      </c>
      <c r="C26" s="315" t="s">
        <v>215</v>
      </c>
      <c r="D26" s="315" t="s">
        <v>235</v>
      </c>
      <c r="E26" s="315" t="s">
        <v>105</v>
      </c>
      <c r="F26" s="315" t="s">
        <v>106</v>
      </c>
      <c r="G26" s="315" t="s">
        <v>231</v>
      </c>
      <c r="H26" s="315" t="s">
        <v>232</v>
      </c>
      <c r="I26" s="315" t="s">
        <v>233</v>
      </c>
      <c r="J26" s="315" t="s">
        <v>234</v>
      </c>
      <c r="K26" s="316">
        <v>1000</v>
      </c>
      <c r="L26" s="316">
        <v>1000</v>
      </c>
      <c r="M26" s="316"/>
      <c r="N26" s="316"/>
      <c r="O26" s="316"/>
      <c r="P26" s="316"/>
      <c r="Q26" s="316"/>
      <c r="R26" s="316"/>
      <c r="S26" s="316"/>
      <c r="T26" s="316"/>
      <c r="U26" s="316"/>
      <c r="V26" s="316"/>
      <c r="W26" s="316"/>
      <c r="X26" s="316"/>
    </row>
    <row r="27" ht="19.5" customHeight="1" spans="1:24">
      <c r="A27" s="315" t="s">
        <v>177</v>
      </c>
      <c r="B27" s="315" t="s">
        <v>63</v>
      </c>
      <c r="C27" s="315" t="s">
        <v>236</v>
      </c>
      <c r="D27" s="315" t="s">
        <v>237</v>
      </c>
      <c r="E27" s="315" t="s">
        <v>93</v>
      </c>
      <c r="F27" s="315" t="s">
        <v>94</v>
      </c>
      <c r="G27" s="315" t="s">
        <v>238</v>
      </c>
      <c r="H27" s="315" t="s">
        <v>239</v>
      </c>
      <c r="I27" s="315" t="s">
        <v>233</v>
      </c>
      <c r="J27" s="315" t="s">
        <v>234</v>
      </c>
      <c r="K27" s="316">
        <v>20400</v>
      </c>
      <c r="L27" s="316">
        <v>20400</v>
      </c>
      <c r="M27" s="316"/>
      <c r="N27" s="316"/>
      <c r="O27" s="316"/>
      <c r="P27" s="316"/>
      <c r="Q27" s="316"/>
      <c r="R27" s="316"/>
      <c r="S27" s="316"/>
      <c r="T27" s="316"/>
      <c r="U27" s="316"/>
      <c r="V27" s="316"/>
      <c r="W27" s="316"/>
      <c r="X27" s="316"/>
    </row>
    <row r="28" ht="19.5" customHeight="1" spans="1:24">
      <c r="A28" s="315" t="s">
        <v>177</v>
      </c>
      <c r="B28" s="315" t="s">
        <v>63</v>
      </c>
      <c r="C28" s="315" t="s">
        <v>240</v>
      </c>
      <c r="D28" s="315" t="s">
        <v>240</v>
      </c>
      <c r="E28" s="315" t="s">
        <v>111</v>
      </c>
      <c r="F28" s="315" t="s">
        <v>112</v>
      </c>
      <c r="G28" s="315" t="s">
        <v>241</v>
      </c>
      <c r="H28" s="315" t="s">
        <v>240</v>
      </c>
      <c r="I28" s="315" t="s">
        <v>181</v>
      </c>
      <c r="J28" s="315" t="s">
        <v>182</v>
      </c>
      <c r="K28" s="316">
        <v>14634.72</v>
      </c>
      <c r="L28" s="316">
        <v>14634.72</v>
      </c>
      <c r="M28" s="316"/>
      <c r="N28" s="316"/>
      <c r="O28" s="316"/>
      <c r="P28" s="316"/>
      <c r="Q28" s="316"/>
      <c r="R28" s="316"/>
      <c r="S28" s="316"/>
      <c r="T28" s="316"/>
      <c r="U28" s="316"/>
      <c r="V28" s="316"/>
      <c r="W28" s="316"/>
      <c r="X28" s="316"/>
    </row>
    <row r="29" ht="19.5" customHeight="1" spans="1:24">
      <c r="A29" s="315" t="s">
        <v>177</v>
      </c>
      <c r="B29" s="315" t="s">
        <v>63</v>
      </c>
      <c r="C29" s="315" t="s">
        <v>242</v>
      </c>
      <c r="D29" s="315" t="s">
        <v>243</v>
      </c>
      <c r="E29" s="315" t="s">
        <v>111</v>
      </c>
      <c r="F29" s="315" t="s">
        <v>112</v>
      </c>
      <c r="G29" s="315" t="s">
        <v>244</v>
      </c>
      <c r="H29" s="315" t="s">
        <v>245</v>
      </c>
      <c r="I29" s="315" t="s">
        <v>212</v>
      </c>
      <c r="J29" s="315" t="s">
        <v>213</v>
      </c>
      <c r="K29" s="316">
        <v>731736</v>
      </c>
      <c r="L29" s="316">
        <v>731736</v>
      </c>
      <c r="M29" s="316"/>
      <c r="N29" s="316"/>
      <c r="O29" s="316"/>
      <c r="P29" s="316"/>
      <c r="Q29" s="316"/>
      <c r="R29" s="316"/>
      <c r="S29" s="316"/>
      <c r="T29" s="316"/>
      <c r="U29" s="316"/>
      <c r="V29" s="316"/>
      <c r="W29" s="316"/>
      <c r="X29" s="316"/>
    </row>
    <row r="30" ht="19.5" customHeight="1" spans="1:24">
      <c r="A30" s="315" t="s">
        <v>177</v>
      </c>
      <c r="B30" s="315" t="s">
        <v>63</v>
      </c>
      <c r="C30" s="315" t="s">
        <v>242</v>
      </c>
      <c r="D30" s="315" t="s">
        <v>246</v>
      </c>
      <c r="E30" s="315" t="s">
        <v>111</v>
      </c>
      <c r="F30" s="315" t="s">
        <v>112</v>
      </c>
      <c r="G30" s="315" t="s">
        <v>247</v>
      </c>
      <c r="H30" s="315" t="s">
        <v>248</v>
      </c>
      <c r="I30" s="315" t="s">
        <v>212</v>
      </c>
      <c r="J30" s="315" t="s">
        <v>213</v>
      </c>
      <c r="K30" s="316">
        <v>96</v>
      </c>
      <c r="L30" s="316">
        <v>96</v>
      </c>
      <c r="M30" s="316"/>
      <c r="N30" s="316"/>
      <c r="O30" s="316"/>
      <c r="P30" s="316"/>
      <c r="Q30" s="316"/>
      <c r="R30" s="316"/>
      <c r="S30" s="316"/>
      <c r="T30" s="316"/>
      <c r="U30" s="316"/>
      <c r="V30" s="316"/>
      <c r="W30" s="316"/>
      <c r="X30" s="316"/>
    </row>
    <row r="31" ht="19.5" customHeight="1" spans="1:24">
      <c r="A31" s="315" t="s">
        <v>177</v>
      </c>
      <c r="B31" s="315" t="s">
        <v>63</v>
      </c>
      <c r="C31" s="315" t="s">
        <v>242</v>
      </c>
      <c r="D31" s="315" t="s">
        <v>249</v>
      </c>
      <c r="E31" s="315" t="s">
        <v>111</v>
      </c>
      <c r="F31" s="315" t="s">
        <v>112</v>
      </c>
      <c r="G31" s="315" t="s">
        <v>250</v>
      </c>
      <c r="H31" s="315" t="s">
        <v>251</v>
      </c>
      <c r="I31" s="315" t="s">
        <v>212</v>
      </c>
      <c r="J31" s="315" t="s">
        <v>213</v>
      </c>
      <c r="K31" s="316">
        <v>60978</v>
      </c>
      <c r="L31" s="316">
        <v>60978</v>
      </c>
      <c r="M31" s="316"/>
      <c r="N31" s="316"/>
      <c r="O31" s="316"/>
      <c r="P31" s="316"/>
      <c r="Q31" s="316"/>
      <c r="R31" s="316"/>
      <c r="S31" s="316"/>
      <c r="T31" s="316"/>
      <c r="U31" s="316"/>
      <c r="V31" s="316"/>
      <c r="W31" s="316"/>
      <c r="X31" s="316"/>
    </row>
    <row r="32" ht="19.5" customHeight="1" spans="1:24">
      <c r="A32" s="315" t="s">
        <v>177</v>
      </c>
      <c r="B32" s="315" t="s">
        <v>63</v>
      </c>
      <c r="C32" s="315" t="s">
        <v>242</v>
      </c>
      <c r="D32" s="315" t="s">
        <v>252</v>
      </c>
      <c r="E32" s="315" t="s">
        <v>111</v>
      </c>
      <c r="F32" s="315" t="s">
        <v>112</v>
      </c>
      <c r="G32" s="315" t="s">
        <v>210</v>
      </c>
      <c r="H32" s="315" t="s">
        <v>211</v>
      </c>
      <c r="I32" s="315" t="s">
        <v>212</v>
      </c>
      <c r="J32" s="315" t="s">
        <v>213</v>
      </c>
      <c r="K32" s="316">
        <v>138120</v>
      </c>
      <c r="L32" s="316">
        <v>138120</v>
      </c>
      <c r="M32" s="316"/>
      <c r="N32" s="316"/>
      <c r="O32" s="316"/>
      <c r="P32" s="316"/>
      <c r="Q32" s="316"/>
      <c r="R32" s="316"/>
      <c r="S32" s="316"/>
      <c r="T32" s="316"/>
      <c r="U32" s="316"/>
      <c r="V32" s="316"/>
      <c r="W32" s="316"/>
      <c r="X32" s="316"/>
    </row>
    <row r="33" ht="19.5" customHeight="1" spans="1:24">
      <c r="A33" s="315" t="s">
        <v>177</v>
      </c>
      <c r="B33" s="315" t="s">
        <v>63</v>
      </c>
      <c r="C33" s="315" t="s">
        <v>242</v>
      </c>
      <c r="D33" s="315" t="s">
        <v>253</v>
      </c>
      <c r="E33" s="315" t="s">
        <v>111</v>
      </c>
      <c r="F33" s="315" t="s">
        <v>112</v>
      </c>
      <c r="G33" s="315" t="s">
        <v>210</v>
      </c>
      <c r="H33" s="315" t="s">
        <v>211</v>
      </c>
      <c r="I33" s="315" t="s">
        <v>212</v>
      </c>
      <c r="J33" s="315" t="s">
        <v>213</v>
      </c>
      <c r="K33" s="316">
        <v>537672</v>
      </c>
      <c r="L33" s="316">
        <v>537672</v>
      </c>
      <c r="M33" s="316"/>
      <c r="N33" s="316"/>
      <c r="O33" s="316"/>
      <c r="P33" s="316"/>
      <c r="Q33" s="316"/>
      <c r="R33" s="316"/>
      <c r="S33" s="316"/>
      <c r="T33" s="316"/>
      <c r="U33" s="316"/>
      <c r="V33" s="316"/>
      <c r="W33" s="316"/>
      <c r="X33" s="316"/>
    </row>
    <row r="34" ht="19.5" customHeight="1" spans="1:24">
      <c r="A34" s="315" t="s">
        <v>177</v>
      </c>
      <c r="B34" s="315" t="s">
        <v>63</v>
      </c>
      <c r="C34" s="315" t="s">
        <v>254</v>
      </c>
      <c r="D34" s="315" t="s">
        <v>255</v>
      </c>
      <c r="E34" s="315" t="s">
        <v>111</v>
      </c>
      <c r="F34" s="315" t="s">
        <v>112</v>
      </c>
      <c r="G34" s="315" t="s">
        <v>256</v>
      </c>
      <c r="H34" s="315" t="s">
        <v>257</v>
      </c>
      <c r="I34" s="315" t="s">
        <v>181</v>
      </c>
      <c r="J34" s="315" t="s">
        <v>182</v>
      </c>
      <c r="K34" s="316">
        <v>17640</v>
      </c>
      <c r="L34" s="316">
        <v>17640</v>
      </c>
      <c r="M34" s="316"/>
      <c r="N34" s="316"/>
      <c r="O34" s="316"/>
      <c r="P34" s="316"/>
      <c r="Q34" s="316"/>
      <c r="R34" s="316"/>
      <c r="S34" s="316"/>
      <c r="T34" s="316"/>
      <c r="U34" s="316"/>
      <c r="V34" s="316"/>
      <c r="W34" s="316"/>
      <c r="X34" s="316"/>
    </row>
    <row r="35" ht="19.5" customHeight="1" spans="1:24">
      <c r="A35" s="315" t="s">
        <v>177</v>
      </c>
      <c r="B35" s="315" t="s">
        <v>63</v>
      </c>
      <c r="C35" s="315" t="s">
        <v>254</v>
      </c>
      <c r="D35" s="315" t="s">
        <v>258</v>
      </c>
      <c r="E35" s="315" t="s">
        <v>111</v>
      </c>
      <c r="F35" s="315" t="s">
        <v>112</v>
      </c>
      <c r="G35" s="315" t="s">
        <v>256</v>
      </c>
      <c r="H35" s="315" t="s">
        <v>257</v>
      </c>
      <c r="I35" s="315" t="s">
        <v>181</v>
      </c>
      <c r="J35" s="315" t="s">
        <v>182</v>
      </c>
      <c r="K35" s="316">
        <v>3600</v>
      </c>
      <c r="L35" s="316">
        <v>3600</v>
      </c>
      <c r="M35" s="316"/>
      <c r="N35" s="316"/>
      <c r="O35" s="316"/>
      <c r="P35" s="316"/>
      <c r="Q35" s="316"/>
      <c r="R35" s="316"/>
      <c r="S35" s="316"/>
      <c r="T35" s="316"/>
      <c r="U35" s="316"/>
      <c r="V35" s="316"/>
      <c r="W35" s="316"/>
      <c r="X35" s="316"/>
    </row>
    <row r="36" ht="19.5" customHeight="1" spans="1:24">
      <c r="A36" s="315" t="s">
        <v>177</v>
      </c>
      <c r="B36" s="315" t="s">
        <v>63</v>
      </c>
      <c r="C36" s="315" t="s">
        <v>259</v>
      </c>
      <c r="D36" s="315" t="s">
        <v>260</v>
      </c>
      <c r="E36" s="315" t="s">
        <v>111</v>
      </c>
      <c r="F36" s="315" t="s">
        <v>112</v>
      </c>
      <c r="G36" s="315" t="s">
        <v>261</v>
      </c>
      <c r="H36" s="315" t="s">
        <v>262</v>
      </c>
      <c r="I36" s="315" t="s">
        <v>212</v>
      </c>
      <c r="J36" s="315" t="s">
        <v>213</v>
      </c>
      <c r="K36" s="316">
        <v>155880</v>
      </c>
      <c r="L36" s="316">
        <v>155880</v>
      </c>
      <c r="M36" s="316"/>
      <c r="N36" s="316"/>
      <c r="O36" s="316"/>
      <c r="P36" s="316"/>
      <c r="Q36" s="316"/>
      <c r="R36" s="316"/>
      <c r="S36" s="316"/>
      <c r="T36" s="316"/>
      <c r="U36" s="316"/>
      <c r="V36" s="316"/>
      <c r="W36" s="316"/>
      <c r="X36" s="316"/>
    </row>
    <row r="37" ht="19.5" customHeight="1" spans="1:24">
      <c r="A37" s="315" t="s">
        <v>177</v>
      </c>
      <c r="B37" s="315" t="s">
        <v>63</v>
      </c>
      <c r="C37" s="315" t="s">
        <v>259</v>
      </c>
      <c r="D37" s="315" t="s">
        <v>263</v>
      </c>
      <c r="E37" s="315" t="s">
        <v>111</v>
      </c>
      <c r="F37" s="315" t="s">
        <v>112</v>
      </c>
      <c r="G37" s="315" t="s">
        <v>261</v>
      </c>
      <c r="H37" s="315" t="s">
        <v>262</v>
      </c>
      <c r="I37" s="315" t="s">
        <v>212</v>
      </c>
      <c r="J37" s="315" t="s">
        <v>213</v>
      </c>
      <c r="K37" s="316">
        <v>71280</v>
      </c>
      <c r="L37" s="316">
        <v>71280</v>
      </c>
      <c r="M37" s="316"/>
      <c r="N37" s="316"/>
      <c r="O37" s="316"/>
      <c r="P37" s="316"/>
      <c r="Q37" s="316"/>
      <c r="R37" s="316"/>
      <c r="S37" s="316"/>
      <c r="T37" s="316"/>
      <c r="U37" s="316"/>
      <c r="V37" s="316"/>
      <c r="W37" s="316"/>
      <c r="X37" s="316"/>
    </row>
    <row r="38" ht="19.5" customHeight="1" spans="1:24">
      <c r="A38" s="314" t="s">
        <v>49</v>
      </c>
      <c r="B38" s="314"/>
      <c r="C38" s="314"/>
      <c r="D38" s="314"/>
      <c r="E38" s="314"/>
      <c r="F38" s="314"/>
      <c r="G38" s="314"/>
      <c r="H38" s="314"/>
      <c r="I38" s="314"/>
      <c r="J38" s="314"/>
      <c r="K38" s="316">
        <v>3228376.72</v>
      </c>
      <c r="L38" s="316">
        <v>3228376.72</v>
      </c>
      <c r="M38" s="316"/>
      <c r="N38" s="316"/>
      <c r="O38" s="316"/>
      <c r="P38" s="316"/>
      <c r="Q38" s="316"/>
      <c r="R38" s="316"/>
      <c r="S38" s="316"/>
      <c r="T38" s="316"/>
      <c r="U38" s="316"/>
      <c r="V38" s="316"/>
      <c r="W38" s="316"/>
      <c r="X38" s="316"/>
    </row>
  </sheetData>
  <mergeCells count="19">
    <mergeCell ref="H1:X1"/>
    <mergeCell ref="A2:X2"/>
    <mergeCell ref="A3:C3"/>
    <mergeCell ref="L4:N4"/>
    <mergeCell ref="O4:Q4"/>
    <mergeCell ref="S4:X4"/>
    <mergeCell ref="A38:J38"/>
    <mergeCell ref="A4:A5"/>
    <mergeCell ref="B4:B5"/>
    <mergeCell ref="C4:C5"/>
    <mergeCell ref="D4:D5"/>
    <mergeCell ref="E4:E5"/>
    <mergeCell ref="F4:F5"/>
    <mergeCell ref="G4:G5"/>
    <mergeCell ref="H4:H5"/>
    <mergeCell ref="I4:I5"/>
    <mergeCell ref="J4:J5"/>
    <mergeCell ref="K4:K5"/>
    <mergeCell ref="R4:R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AA9"/>
  <sheetViews>
    <sheetView showZeros="0" workbookViewId="0">
      <selection activeCell="A1" sqref="A1"/>
    </sheetView>
  </sheetViews>
  <sheetFormatPr defaultColWidth="12.2833333333333" defaultRowHeight="12.75" customHeight="1"/>
  <cols>
    <col min="1" max="2" width="22.7083333333333" customWidth="1"/>
    <col min="3" max="3" width="24.425" customWidth="1"/>
    <col min="4" max="4" width="23.575" customWidth="1"/>
    <col min="5" max="5" width="24.425" customWidth="1"/>
    <col min="6" max="6" width="22.7083333333333" customWidth="1"/>
    <col min="7" max="13" width="29.575" customWidth="1"/>
    <col min="14" max="14" width="20.1416666666667" customWidth="1"/>
    <col min="15" max="15" width="15.2833333333333" customWidth="1"/>
    <col min="18" max="19" width="14" customWidth="1"/>
  </cols>
  <sheetData>
    <row r="1" ht="17.25" customHeight="1" spans="1:27">
      <c r="A1" s="280"/>
      <c r="H1" s="281"/>
      <c r="I1" s="281"/>
      <c r="J1" s="281"/>
      <c r="K1" s="281"/>
      <c r="L1" s="281"/>
      <c r="M1" s="281"/>
      <c r="N1" s="281"/>
      <c r="O1" s="281"/>
      <c r="P1" s="281"/>
      <c r="Q1" s="281"/>
      <c r="R1" s="281"/>
      <c r="S1" s="281"/>
      <c r="T1" s="281"/>
      <c r="U1" s="281"/>
      <c r="V1" s="281"/>
      <c r="W1" s="281"/>
      <c r="Y1" s="281"/>
      <c r="Z1" s="282"/>
      <c r="AA1" s="281"/>
    </row>
    <row r="2" ht="41.25" customHeight="1" spans="1:27">
      <c r="A2" s="283" t="str">
        <f>"2026"&amp;"年部门预算项目支出明细表（一）"</f>
        <v>2026年部门预算项目支出明细表（一）</v>
      </c>
    </row>
    <row r="3" ht="17.25" customHeight="1" spans="1:27">
      <c r="A3" s="284" t="str">
        <f>"单位名称："&amp;"昆明市水利水电工程建设质量监督站"</f>
        <v>单位名称：昆明市水利水电工程建设质量监督站</v>
      </c>
      <c r="AA3" s="285" t="s">
        <v>0</v>
      </c>
    </row>
    <row r="4" ht="24" customHeight="1" spans="1:27">
      <c r="A4" s="286" t="s">
        <v>165</v>
      </c>
      <c r="B4" s="287" t="s">
        <v>166</v>
      </c>
      <c r="C4" s="287" t="s">
        <v>264</v>
      </c>
      <c r="D4" s="286" t="s">
        <v>167</v>
      </c>
      <c r="E4" s="287" t="s">
        <v>265</v>
      </c>
      <c r="F4" s="286" t="s">
        <v>266</v>
      </c>
      <c r="G4" s="287" t="s">
        <v>168</v>
      </c>
      <c r="H4" s="286" t="s">
        <v>169</v>
      </c>
      <c r="I4" s="286" t="s">
        <v>170</v>
      </c>
      <c r="J4" s="286" t="s">
        <v>267</v>
      </c>
      <c r="K4" s="286" t="s">
        <v>268</v>
      </c>
      <c r="L4" s="286" t="s">
        <v>173</v>
      </c>
      <c r="M4" s="286" t="s">
        <v>174</v>
      </c>
      <c r="N4" s="287" t="s">
        <v>49</v>
      </c>
      <c r="O4" s="288" t="s">
        <v>175</v>
      </c>
      <c r="P4" s="289"/>
      <c r="Q4" s="290"/>
      <c r="R4" s="288" t="s">
        <v>176</v>
      </c>
      <c r="S4" s="289"/>
      <c r="T4" s="290"/>
      <c r="U4" s="286" t="s">
        <v>55</v>
      </c>
      <c r="V4" s="291" t="s">
        <v>56</v>
      </c>
      <c r="W4" s="292"/>
      <c r="X4" s="292"/>
      <c r="Y4" s="292"/>
      <c r="Z4" s="292"/>
      <c r="AA4" s="292"/>
    </row>
    <row r="5" ht="39.75" customHeight="1" spans="1:27">
      <c r="A5" s="293"/>
      <c r="B5" s="294"/>
      <c r="C5" s="294"/>
      <c r="D5" s="295"/>
      <c r="E5" s="295"/>
      <c r="F5" s="295"/>
      <c r="G5" s="295"/>
      <c r="H5" s="293"/>
      <c r="I5" s="293"/>
      <c r="J5" s="293"/>
      <c r="K5" s="293"/>
      <c r="L5" s="293"/>
      <c r="M5" s="293"/>
      <c r="N5" s="296"/>
      <c r="O5" s="297" t="s">
        <v>52</v>
      </c>
      <c r="P5" s="298" t="s">
        <v>53</v>
      </c>
      <c r="Q5" s="298" t="s">
        <v>54</v>
      </c>
      <c r="R5" s="298" t="s">
        <v>52</v>
      </c>
      <c r="S5" s="298" t="s">
        <v>53</v>
      </c>
      <c r="T5" s="298" t="s">
        <v>54</v>
      </c>
      <c r="U5" s="299"/>
      <c r="V5" s="298" t="s">
        <v>51</v>
      </c>
      <c r="W5" s="298" t="s">
        <v>57</v>
      </c>
      <c r="X5" s="297" t="s">
        <v>59</v>
      </c>
      <c r="Y5" s="298" t="s">
        <v>60</v>
      </c>
      <c r="Z5" s="298" t="s">
        <v>58</v>
      </c>
      <c r="AA5" s="298" t="s">
        <v>61</v>
      </c>
    </row>
    <row r="6" ht="17.25" customHeight="1" spans="1:27">
      <c r="A6" s="300" t="s">
        <v>74</v>
      </c>
      <c r="B6" s="300" t="s">
        <v>75</v>
      </c>
      <c r="C6" s="300" t="s">
        <v>76</v>
      </c>
      <c r="D6" s="300" t="s">
        <v>77</v>
      </c>
      <c r="E6" s="300" t="s">
        <v>78</v>
      </c>
      <c r="F6" s="300" t="s">
        <v>79</v>
      </c>
      <c r="G6" s="300" t="s">
        <v>80</v>
      </c>
      <c r="H6" s="300" t="s">
        <v>81</v>
      </c>
      <c r="I6" s="300" t="s">
        <v>82</v>
      </c>
      <c r="J6" s="300" t="s">
        <v>83</v>
      </c>
      <c r="K6" s="300" t="s">
        <v>84</v>
      </c>
      <c r="L6" s="300" t="s">
        <v>85</v>
      </c>
      <c r="M6" s="300" t="s">
        <v>86</v>
      </c>
      <c r="N6" s="300" t="s">
        <v>87</v>
      </c>
      <c r="O6" s="300" t="s">
        <v>88</v>
      </c>
      <c r="P6" s="300" t="s">
        <v>269</v>
      </c>
      <c r="Q6" s="300" t="s">
        <v>270</v>
      </c>
      <c r="R6" s="300" t="s">
        <v>271</v>
      </c>
      <c r="S6" s="300" t="s">
        <v>272</v>
      </c>
      <c r="T6" s="300" t="s">
        <v>273</v>
      </c>
      <c r="U6" s="300" t="s">
        <v>274</v>
      </c>
      <c r="V6" s="300" t="s">
        <v>275</v>
      </c>
      <c r="W6" s="300" t="s">
        <v>276</v>
      </c>
      <c r="X6" s="300" t="s">
        <v>277</v>
      </c>
      <c r="Y6" s="300" t="s">
        <v>278</v>
      </c>
      <c r="Z6" s="300" t="s">
        <v>279</v>
      </c>
      <c r="AA6" s="300" t="s">
        <v>280</v>
      </c>
    </row>
    <row r="7" ht="19.5" customHeight="1" spans="1:27">
      <c r="A7" s="301" t="s">
        <v>177</v>
      </c>
      <c r="B7" s="302" t="s">
        <v>63</v>
      </c>
      <c r="C7" s="301" t="s">
        <v>281</v>
      </c>
      <c r="D7" s="302" t="s">
        <v>282</v>
      </c>
      <c r="E7" s="302" t="s">
        <v>283</v>
      </c>
      <c r="F7" s="302" t="s">
        <v>284</v>
      </c>
      <c r="G7" s="302" t="s">
        <v>282</v>
      </c>
      <c r="H7" s="301" t="s">
        <v>111</v>
      </c>
      <c r="I7" s="301" t="s">
        <v>112</v>
      </c>
      <c r="J7" s="301" t="s">
        <v>180</v>
      </c>
      <c r="K7" s="301" t="s">
        <v>179</v>
      </c>
      <c r="L7" s="301" t="s">
        <v>181</v>
      </c>
      <c r="M7" s="301" t="s">
        <v>182</v>
      </c>
      <c r="N7" s="303">
        <v>350000</v>
      </c>
      <c r="O7" s="303">
        <v>350000</v>
      </c>
      <c r="P7" s="303"/>
      <c r="Q7" s="303"/>
      <c r="R7" s="303"/>
      <c r="S7" s="303"/>
      <c r="T7" s="303"/>
      <c r="U7" s="303"/>
      <c r="V7" s="303"/>
      <c r="W7" s="303"/>
      <c r="X7" s="303"/>
      <c r="Y7" s="303"/>
      <c r="Z7" s="303"/>
      <c r="AA7" s="303"/>
    </row>
    <row r="8" ht="19.5" customHeight="1" spans="1:27">
      <c r="A8" s="301" t="s">
        <v>177</v>
      </c>
      <c r="B8" s="302" t="s">
        <v>63</v>
      </c>
      <c r="C8" s="301" t="s">
        <v>285</v>
      </c>
      <c r="D8" s="302" t="s">
        <v>286</v>
      </c>
      <c r="E8" s="302" t="s">
        <v>283</v>
      </c>
      <c r="F8" s="302" t="s">
        <v>284</v>
      </c>
      <c r="G8" s="302" t="s">
        <v>286</v>
      </c>
      <c r="H8" s="301" t="s">
        <v>111</v>
      </c>
      <c r="I8" s="301" t="s">
        <v>112</v>
      </c>
      <c r="J8" s="301" t="s">
        <v>180</v>
      </c>
      <c r="K8" s="301" t="s">
        <v>179</v>
      </c>
      <c r="L8" s="301" t="s">
        <v>181</v>
      </c>
      <c r="M8" s="301" t="s">
        <v>182</v>
      </c>
      <c r="N8" s="303">
        <v>100000</v>
      </c>
      <c r="O8" s="303">
        <v>100000</v>
      </c>
      <c r="P8" s="303"/>
      <c r="Q8" s="303"/>
      <c r="R8" s="303"/>
      <c r="S8" s="303"/>
      <c r="T8" s="303"/>
      <c r="U8" s="303"/>
      <c r="V8" s="303"/>
      <c r="W8" s="303"/>
      <c r="X8" s="303"/>
      <c r="Y8" s="303"/>
      <c r="Z8" s="303"/>
      <c r="AA8" s="303"/>
    </row>
    <row r="9" ht="18.75" customHeight="1" spans="1:27">
      <c r="A9" s="304" t="s">
        <v>49</v>
      </c>
      <c r="B9" s="305"/>
      <c r="C9" s="305"/>
      <c r="D9" s="305"/>
      <c r="E9" s="305"/>
      <c r="F9" s="305"/>
      <c r="G9" s="305"/>
      <c r="H9" s="306"/>
      <c r="I9" s="306"/>
      <c r="J9" s="306"/>
      <c r="K9" s="306"/>
      <c r="L9" s="306"/>
      <c r="M9" s="307"/>
      <c r="N9" s="303">
        <v>450000</v>
      </c>
      <c r="O9" s="303">
        <v>450000</v>
      </c>
      <c r="P9" s="303"/>
      <c r="Q9" s="303"/>
      <c r="R9" s="303"/>
      <c r="S9" s="303"/>
      <c r="T9" s="303"/>
      <c r="U9" s="303"/>
      <c r="V9" s="303"/>
      <c r="W9" s="303"/>
      <c r="X9" s="303"/>
      <c r="Y9" s="303"/>
      <c r="Z9" s="303"/>
      <c r="AA9" s="303"/>
    </row>
  </sheetData>
  <mergeCells count="21">
    <mergeCell ref="A2:AA2"/>
    <mergeCell ref="A3:C3"/>
    <mergeCell ref="O4:Q4"/>
    <mergeCell ref="R4:T4"/>
    <mergeCell ref="V4:AA4"/>
    <mergeCell ref="A9:M9"/>
    <mergeCell ref="A4:A5"/>
    <mergeCell ref="B4:B5"/>
    <mergeCell ref="C4:C5"/>
    <mergeCell ref="D4:D5"/>
    <mergeCell ref="E4:E5"/>
    <mergeCell ref="F4:F5"/>
    <mergeCell ref="G4:G5"/>
    <mergeCell ref="H4:H5"/>
    <mergeCell ref="I4:I5"/>
    <mergeCell ref="J4:J5"/>
    <mergeCell ref="K4:K5"/>
    <mergeCell ref="L4:L5"/>
    <mergeCell ref="M4:M5"/>
    <mergeCell ref="N4:N5"/>
    <mergeCell ref="U4:U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财务收支预算总表</vt:lpstr>
      <vt:lpstr>部门收入预算表</vt:lpstr>
      <vt:lpstr>部门支出预算表</vt:lpstr>
      <vt:lpstr>部门财政拨款收支预算总表</vt:lpstr>
      <vt:lpstr>部门一般公共预算支出预算表</vt:lpstr>
      <vt:lpstr>部门一般公共预算“三公”经费支出预算表</vt:lpstr>
      <vt:lpstr>部门政府性基金预算支出预算表</vt:lpstr>
      <vt:lpstr>部门预算基本支出明细表</vt:lpstr>
      <vt:lpstr>部门预算项目支出明细表（一）</vt:lpstr>
      <vt:lpstr>部门预算项目支出明细表（二）</vt:lpstr>
      <vt:lpstr>部门项目支出绩效目标表（本级）</vt:lpstr>
      <vt:lpstr>部门新增资产配置预算表</vt:lpstr>
      <vt:lpstr>部门政府采购预算表</vt:lpstr>
      <vt:lpstr>部门政府购买服务预算表</vt:lpstr>
      <vt:lpstr>部门上级补助项目支出预算表</vt:lpstr>
      <vt:lpstr>部门市对下转移支付预算表</vt:lpstr>
      <vt:lpstr>部门项目支出绩效目标表（市对下）</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cp:lastModifiedBy>
  <dcterms:created xsi:type="dcterms:W3CDTF">2026-03-03T06:25:09Z</dcterms:created>
  <dcterms:modified xsi:type="dcterms:W3CDTF">2026-03-03T08:03:49Z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D8D6C868BFDA4310AFD670067BFBBF26_13</vt:lpwstr>
  </property>
  <property fmtid="{D5CDD505-2E9C-101B-9397-08002B2CF9AE}" pid="3" name="KSOProductBuildVer">
    <vt:lpwstr>2052-12.1.0.24657</vt:lpwstr>
  </property>
  <property fmtid="{D5CDD505-2E9C-101B-9397-08002B2CF9AE}" pid="4" name="CalculationRule">
    <vt:i4>0</vt:i4>
  </property>
</Properties>
</file>